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ab4398661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PIEZA AQUI" sheetId="1" r:id="R04bf01d7364c4886"/>
    <x:sheet xmlns:r="http://schemas.openxmlformats.org/officeDocument/2006/relationships" name="REGISTRO" sheetId="2" r:id="Ra8c1a07a751c442b"/>
    <x:sheet xmlns:r="http://schemas.openxmlformats.org/officeDocument/2006/relationships" name="BALANCE COMPARATIVO" sheetId="3" r:id="R4bc38407a90445af"/>
    <x:sheet xmlns:r="http://schemas.openxmlformats.org/officeDocument/2006/relationships" name="BALANCE SIMPLE" sheetId="4" r:id="Re448fca046874b95"/>
    <x:sheet xmlns:r="http://schemas.openxmlformats.org/officeDocument/2006/relationships" name="EJEMPLO RESUELTO" sheetId="5" r:id="R0d5f43466e244d2c"/>
    <x:sheet xmlns:r="http://schemas.openxmlformats.org/officeDocument/2006/relationships" name="CATALOGO RUBROS" sheetId="6" r:id="Rc360110eb0294d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&quot;-&quot;"/>
    <x:numFmt numFmtId="201" formatCode="0.0%;[Red](0.0%);&quot;-&quot;"/>
    <x:numFmt numFmtId="202" formatCode="0.00"/>
  </x:numFmts>
  <x:fonts count="23">
    <x:font>
      <x:sz val="11"/>
      <x:name val="Carlito"/>
    </x:font>
    <x:font>
      <x:b/>
      <x:sz val="20"/>
      <x:color rgb="FFFFFFFF"/>
      <x:name val="Carlito"/>
    </x:font>
    <x:font>
      <x:sz val="10"/>
      <x:color rgb="FF63788B"/>
      <x:name val="Carlito"/>
    </x:font>
    <x:font>
      <x:b/>
      <x:sz val="10"/>
      <x:color rgb="FFFFFFFF"/>
      <x:name val="Carlito"/>
    </x:font>
    <x:font>
      <x:sz val="10"/>
      <x:color rgb="FF25394C"/>
      <x:name val="Carlito"/>
    </x:font>
    <x:font>
      <x:sz val="10"/>
      <x:color rgb="FF0000FF"/>
      <x:name val="Carlito"/>
    </x:font>
    <x:font>
      <x:sz val="9"/>
      <x:color rgb="FF63788B"/>
      <x:name val="Carlito"/>
    </x:font>
    <x:font>
      <x:b/>
      <x:sz val="9"/>
      <x:color rgb="FF63788B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b/>
      <x:sz val="11"/>
      <x:color rgb="FF25394C"/>
      <x:name val="Carlito"/>
    </x:font>
    <x:font>
      <x:b/>
      <x:sz val="18"/>
      <x:color rgb="FFFFFFFF"/>
      <x:name val="Carlito"/>
    </x:font>
    <x:font>
      <x:sz val="11"/>
      <x:color rgb="FF63788B"/>
      <x:name val="Carlito"/>
    </x:font>
    <x:font>
      <x:sz val="11"/>
      <x:color rgb="FF0000FF"/>
      <x:name val="Carlito"/>
    </x:font>
    <x:font>
      <x:b/>
      <x:sz val="19"/>
      <x:color rgb="FFFFFFFF"/>
      <x:name val="Carlito"/>
    </x:font>
    <x:font>
      <x:b/>
      <x:sz val="18"/>
      <x:color rgb="FF008000"/>
      <x:name val="Carlito"/>
    </x:font>
    <x:font>
      <x:b/>
      <x:sz val="11"/>
      <x:name val="Carlito"/>
    </x:font>
    <x:font>
      <x:b/>
      <x:sz val="11"/>
      <x:color rgb="FF008000"/>
      <x:name val="Carlito"/>
    </x:font>
    <x:font>
      <x:b/>
      <x:sz val="18"/>
      <x:color rgb="FF087D80"/>
      <x:name val="Carlito"/>
    </x:font>
    <x:font>
      <x:b/>
      <x:sz val="10"/>
      <x:color rgb="FF25394C"/>
      <x:name val="Carlito"/>
    </x:font>
    <x:font>
      <x:b/>
      <x:sz val="16"/>
      <x:color rgb="FFFFFFFF"/>
      <x:name val="Carlito"/>
    </x:font>
    <x:font>
      <x:sz val="9"/>
      <x:color rgb="FF25394C"/>
      <x:name val="Carlito"/>
    </x:font>
    <x:font>
      <x:b/>
      <x:sz val="9"/>
      <x:color rgb="FF25394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4263D"/>
      </x:patternFill>
    </x:fill>
    <x:fill>
      <x:patternFill patternType="solid">
        <x:fgColor rgb="FF087D80"/>
      </x:patternFill>
    </x:fill>
    <x:fill>
      <x:patternFill patternType="solid">
        <x:fgColor rgb="FFFFF2CE"/>
      </x:patternFill>
    </x:fill>
    <x:fill>
      <x:patternFill patternType="solid">
        <x:fgColor rgb="FFEAF2FF"/>
      </x:patternFill>
    </x:fill>
    <x:fill>
      <x:patternFill patternType="solid">
        <x:fgColor rgb="FFF2F6FA"/>
      </x:patternFill>
    </x:fill>
    <x:fill>
      <x:patternFill patternType="solid">
        <x:fgColor rgb="FF203C58"/>
      </x:patternFill>
    </x:fill>
    <x:fill>
      <x:patternFill patternType="solid">
        <x:fgColor rgb="FFDDF4EE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1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0" fontId="4" fillId="0" borderId="2" xfId="0" applyNumberFormat="1" applyFont="1" applyFill="1" applyBorder="1"/>
    <x:xf numFmtId="200" fontId="5" fillId="5" borderId="2" xfId="0" applyNumberFormat="1" applyFont="1" applyFill="1" applyBorder="1"/>
    <x:xf numFmtId="0" fontId="6" fillId="0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6" fillId="0" borderId="3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6" borderId="0" xfId="0" applyNumberFormat="1" applyFont="1" applyFill="1" applyBorder="1"/>
    <x:xf numFmtId="200" fontId="10" fillId="8" borderId="0" xfId="0" applyNumberFormat="1" applyFont="1" applyFill="1" applyBorder="1"/>
    <x:xf numFmtId="200" fontId="9" fillId="7" borderId="0" xfId="0" applyNumberFormat="1" applyFont="1" applyFill="1" applyBorder="1" applyAlignment="1">
      <x:alignment vertical="center"/>
    </x:xf>
    <x:xf numFmtId="200" fontId="9" fillId="2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1" xfId="0" applyNumberFormat="1" applyFont="1" applyFill="1" applyBorder="1"/>
    <x:xf numFmtId="200" fontId="10" fillId="8" borderId="1" xfId="0" applyNumberFormat="1" applyFont="1" applyFill="1" applyBorder="1"/>
    <x:xf numFmtId="200" fontId="9" fillId="7" borderId="1" xfId="0" applyNumberFormat="1" applyFont="1" applyFill="1" applyBorder="1" applyAlignment="1">
      <x:alignment vertical="center"/>
    </x:xf>
    <x:xf numFmtId="200" fontId="9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6" borderId="0" xfId="0" applyNumberFormat="1" applyFont="1" applyFill="1" applyBorder="1"/>
    <x:xf numFmtId="201" fontId="10" fillId="8" borderId="0" xfId="0" applyNumberFormat="1" applyFont="1" applyFill="1" applyBorder="1"/>
    <x:xf numFmtId="201" fontId="9" fillId="7" borderId="0" xfId="0" applyNumberFormat="1" applyFont="1" applyFill="1" applyBorder="1" applyAlignment="1">
      <x:alignment vertical="center"/>
    </x:xf>
    <x:xf numFmtId="201" fontId="9" fillId="2" borderId="0" xfId="0" applyNumberFormat="1" applyFont="1" applyFill="1" applyBorder="1"/>
    <x:xf numFmtId="201" fontId="0" fillId="0" borderId="1" xfId="0" applyNumberFormat="1" applyFont="1" applyFill="1" applyBorder="1"/>
    <x:xf numFmtId="201" fontId="0" fillId="6" borderId="1" xfId="0" applyNumberFormat="1" applyFont="1" applyFill="1" applyBorder="1"/>
    <x:xf numFmtId="201" fontId="10" fillId="8" borderId="1" xfId="0" applyNumberFormat="1" applyFont="1" applyFill="1" applyBorder="1"/>
    <x:xf numFmtId="201" fontId="9" fillId="7" borderId="1" xfId="0" applyNumberFormat="1" applyFont="1" applyFill="1" applyBorder="1" applyAlignment="1">
      <x:alignment vertical="center"/>
    </x:xf>
    <x:xf numFmtId="201" fontId="9" fillId="2" borderId="1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5" borderId="0" xfId="0" applyNumberFormat="1" applyFont="1" applyFill="1" applyBorder="1"/>
    <x:xf numFmtId="0" fontId="13" fillId="5" borderId="1" xfId="0" applyNumberFormat="1" applyFont="1" applyFill="1" applyBorder="1"/>
    <x:xf numFmtId="200" fontId="13" fillId="5" borderId="0" xfId="0" applyNumberFormat="1" applyFont="1" applyFill="1" applyBorder="1"/>
    <x:xf numFmtId="200" fontId="13" fillId="5" borderId="1" xfId="0" applyNumberFormat="1" applyFont="1" applyFill="1" applyBorder="1"/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vertical="center"/>
    </x:xf>
    <x:xf numFmtId="0" fontId="14" fillId="2" borderId="1" xfId="0" applyNumberFormat="1" applyFont="1" applyFill="1" applyBorder="1"/>
    <x:xf numFmtId="0" fontId="14" fillId="2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horizontal="center"/>
    </x:xf>
    <x:xf numFmtId="0" fontId="15" fillId="6" borderId="0" xfId="0" applyNumberFormat="1" applyFont="1" applyFill="1" applyBorder="1" applyAlignment="1">
      <x:alignment horizontal="center" vertical="center"/>
    </x:xf>
    <x:xf numFmtId="0" fontId="15" fillId="6" borderId="1" xfId="0" applyNumberFormat="1" applyFont="1" applyFill="1" applyBorder="1"/>
    <x:xf numFmtId="0" fontId="15" fillId="6" borderId="1" xfId="0" applyNumberFormat="1" applyFont="1" applyFill="1" applyBorder="1" applyAlignment="1">
      <x:alignment horizontal="center"/>
    </x:xf>
    <x:xf numFmtId="0" fontId="15" fillId="6" borderId="1" xfId="0" applyNumberFormat="1" applyFont="1" applyFill="1" applyBorder="1" applyAlignment="1">
      <x:alignment horizontal="center" vertical="center"/>
    </x:xf>
    <x:xf numFmtId="200" fontId="15" fillId="6" borderId="0" xfId="0" applyNumberFormat="1" applyFont="1" applyFill="1" applyBorder="1" applyAlignment="1">
      <x:alignment horizontal="center" vertical="center"/>
    </x:xf>
    <x:xf numFmtId="200" fontId="15" fillId="6" borderId="1" xfId="0" applyNumberFormat="1" applyFont="1" applyFill="1" applyBorder="1" applyAlignment="1">
      <x:alignment horizontal="center" vertical="center"/>
    </x:xf>
    <x:xf numFmtId="0" fontId="16" fillId="6" borderId="0" xfId="0" applyNumberFormat="1" applyFont="1" applyFill="1" applyBorder="1"/>
    <x:xf numFmtId="0" fontId="16" fillId="6" borderId="1" xfId="0" applyNumberFormat="1" applyFont="1" applyFill="1" applyBorder="1"/>
    <x:xf numFmtId="0" fontId="12" fillId="6" borderId="0" xfId="0" applyNumberFormat="1" applyFont="1" applyFill="1" applyBorder="1"/>
    <x:xf numFmtId="0" fontId="12" fillId="6" borderId="1" xfId="0" applyNumberFormat="1" applyFont="1" applyFill="1" applyBorder="1"/>
    <x:xf numFmtId="0" fontId="17" fillId="6" borderId="0" xfId="0" applyNumberFormat="1" applyFont="1" applyFill="1" applyBorder="1"/>
    <x:xf numFmtId="0" fontId="17" fillId="6" borderId="1" xfId="0" applyNumberFormat="1" applyFont="1" applyFill="1" applyBorder="1"/>
    <x:xf numFmtId="200" fontId="17" fillId="6" borderId="0" xfId="0" applyNumberFormat="1" applyFont="1" applyFill="1" applyBorder="1"/>
    <x:xf numFmtId="200" fontId="17" fillId="6" borderId="1" xfId="0" applyNumberFormat="1" applyFont="1" applyFill="1" applyBorder="1"/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6" fillId="9" borderId="0" xfId="0" applyNumberFormat="1" applyFont="1" applyFill="1" applyBorder="1"/>
    <x:xf numFmtId="0" fontId="16" fillId="9" borderId="1" xfId="0" applyNumberFormat="1" applyFont="1" applyFill="1" applyBorder="1"/>
    <x:xf numFmtId="0" fontId="12" fillId="9" borderId="0" xfId="0" applyNumberFormat="1" applyFont="1" applyFill="1" applyBorder="1"/>
    <x:xf numFmtId="0" fontId="12" fillId="9" borderId="1" xfId="0" applyNumberFormat="1" applyFont="1" applyFill="1" applyBorder="1"/>
    <x:xf numFmtId="0" fontId="17" fillId="9" borderId="0" xfId="0" applyNumberFormat="1" applyFont="1" applyFill="1" applyBorder="1"/>
    <x:xf numFmtId="0" fontId="17" fillId="9" borderId="1" xfId="0" applyNumberFormat="1" applyFont="1" applyFill="1" applyBorder="1"/>
    <x:xf numFmtId="202" fontId="17" fillId="9" borderId="0" xfId="0" applyNumberFormat="1" applyFont="1" applyFill="1" applyBorder="1"/>
    <x:xf numFmtId="202" fontId="17" fillId="9" borderId="1" xfId="0" applyNumberFormat="1" applyFont="1" applyFill="1" applyBorder="1"/>
    <x:xf numFmtId="201" fontId="17" fillId="6" borderId="0" xfId="0" applyNumberFormat="1" applyFont="1" applyFill="1" applyBorder="1"/>
    <x:xf numFmtId="201" fontId="17" fillId="6" borderId="1" xfId="0" applyNumberFormat="1" applyFont="1" applyFill="1" applyBorder="1"/>
    <x:xf numFmtId="201" fontId="17" fillId="9" borderId="0" xfId="0" applyNumberFormat="1" applyFont="1" applyFill="1" applyBorder="1"/>
    <x:xf numFmtId="201" fontId="17" fillId="9" borderId="1" xfId="0" applyNumberFormat="1" applyFont="1" applyFill="1" applyBorder="1"/>
    <x:xf numFmtId="0" fontId="18" fillId="5" borderId="0" xfId="0" applyNumberFormat="1" applyFont="1" applyFill="1" applyBorder="1"/>
    <x:xf numFmtId="0" fontId="18" fillId="5" borderId="0" xfId="0" applyNumberFormat="1" applyFont="1" applyFill="1" applyBorder="1" applyAlignment="1">
      <x:alignment horizontal="center"/>
    </x:xf>
    <x:xf numFmtId="0" fontId="18" fillId="5" borderId="0" xfId="0" applyNumberFormat="1" applyFont="1" applyFill="1" applyBorder="1" applyAlignment="1">
      <x:alignment horizontal="center" vertical="center"/>
    </x:xf>
    <x:xf numFmtId="0" fontId="18" fillId="5" borderId="1" xfId="0" applyNumberFormat="1" applyFont="1" applyFill="1" applyBorder="1"/>
    <x:xf numFmtId="0" fontId="18" fillId="5" borderId="1" xfId="0" applyNumberFormat="1" applyFont="1" applyFill="1" applyBorder="1" applyAlignment="1">
      <x:alignment horizontal="center"/>
    </x:xf>
    <x:xf numFmtId="0" fontId="18" fillId="5" borderId="1" xfId="0" applyNumberFormat="1" applyFont="1" applyFill="1" applyBorder="1" applyAlignment="1">
      <x:alignment horizontal="center" vertical="center"/>
    </x:xf>
    <x:xf numFmtId="0" fontId="19" fillId="0" borderId="0" xfId="0" applyNumberFormat="1" applyFont="1" applyFill="1" applyBorder="1"/>
    <x:xf numFmtId="0" fontId="19" fillId="0" borderId="1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wrapText="1"/>
    </x:xf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20" fillId="2" borderId="0" xfId="0" applyNumberFormat="1" applyFont="1" applyFill="1" applyBorder="1"/>
    <x:xf numFmtId="0" fontId="20" fillId="2" borderId="0" xfId="0" applyNumberFormat="1" applyFont="1" applyFill="1" applyBorder="1" applyAlignment="1">
      <x:alignment vertical="center"/>
    </x:xf>
    <x:xf numFmtId="0" fontId="20" fillId="2" borderId="1" xfId="0" applyNumberFormat="1" applyFont="1" applyFill="1" applyBorder="1"/>
    <x:xf numFmtId="0" fontId="20" fillId="2" borderId="1" xfId="0" applyNumberFormat="1" applyFont="1" applyFill="1" applyBorder="1" applyAlignment="1">
      <x:alignment vertical="center"/>
    </x:xf>
    <x:xf numFmtId="0" fontId="21" fillId="0" borderId="0" xfId="0" applyNumberFormat="1" applyFont="1" applyFill="1" applyBorder="1"/>
    <x:xf numFmtId="0" fontId="21" fillId="0" borderId="1" xfId="0" applyNumberFormat="1" applyFont="1" applyFill="1" applyBorder="1"/>
    <x:xf numFmtId="0" fontId="22" fillId="4" borderId="0" xfId="0" applyNumberFormat="1" applyFont="1" applyFill="1" applyBorder="1"/>
    <x:xf numFmtId="0" fontId="22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B42336"/>
      </x:font>
    </x:dxf>
    <x:dxf>
      <x:font>
        <x:b/>
        <x:color rgb="FFB42336"/>
      </x:font>
      <x:fill>
        <x:patternFill patternType="solid">
          <x:bgColor rgb="FFFFE8E8"/>
        </x:patternFill>
      </x:fill>
    </x:dxf>
    <x:dxf>
      <x:font>
        <x:color rgb="FF8F5D00"/>
      </x:font>
      <x:fill>
        <x:patternFill patternType="solid">
          <x:bgColor rgb="FFFFF1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834223e7e43e0" /><Relationship Type="http://schemas.openxmlformats.org/officeDocument/2006/relationships/theme" Target="/xl/theme/theme1.xml" Id="R7434c549a3e9453d" /><Relationship Type="http://schemas.openxmlformats.org/officeDocument/2006/relationships/sharedStrings" Target="/xl/sharedStrings.xml" Id="R9113b253215f4992" /><Relationship Type="http://schemas.openxmlformats.org/officeDocument/2006/relationships/worksheet" Target="/xl/worksheets/sheet1.xml" Id="R04bf01d7364c4886" /><Relationship Type="http://schemas.openxmlformats.org/officeDocument/2006/relationships/worksheet" Target="/xl/worksheets/sheet2.xml" Id="Ra8c1a07a751c442b" /><Relationship Type="http://schemas.openxmlformats.org/officeDocument/2006/relationships/worksheet" Target="/xl/worksheets/sheet3.xml" Id="R4bc38407a90445af" /><Relationship Type="http://schemas.openxmlformats.org/officeDocument/2006/relationships/worksheet" Target="/xl/worksheets/sheet4.xml" Id="Re448fca046874b95" /><Relationship Type="http://schemas.openxmlformats.org/officeDocument/2006/relationships/worksheet" Target="/xl/worksheets/sheet5.xml" Id="R0d5f43466e244d2c" /><Relationship Type="http://schemas.openxmlformats.org/officeDocument/2006/relationships/worksheet" Target="/xl/worksheets/sheet6.xml" Id="Rc360110eb0294d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ae430fbb03b4938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2025 (ejemplo)</c:v>
          </c:tx>
          <c:cat>
            <c:strRef>
              <c:f>'EMPIEZA AQUI'!$A$59:$A$61</c:f>
              <c:strCache>
                <c:ptCount val="0"/>
              </c:strCache>
            </c:strRef>
          </c:cat>
          <c:val>
            <c:numRef>
              <c:f>'EMPIEZA AQUI'!$B$59:$B$61</c:f>
              <c:numCache>
                <c:formatCode>#,##0.00;[Red](#,##0.00);"-"</c:formatCode>
                <c:ptCount val="0"/>
              </c:numCache>
            </c:numRef>
          </c:val>
        </c:ser>
        <c:ser>
          <c:idx val="1"/>
          <c:order val="1"/>
          <c:tx>
            <c:v>2026 (ejemplo)</c:v>
          </c:tx>
          <c:cat>
            <c:strRef>
              <c:f>'EMPIEZA AQUI'!$A$59:$A$61</c:f>
              <c:strCache>
                <c:ptCount val="0"/>
              </c:strCache>
            </c:strRef>
          </c:cat>
          <c:val>
            <c:numRef>
              <c:f>'EMPIEZA AQUI'!$C$59:$C$61</c:f>
              <c:numCache>
                <c:formatCode>#,##0.00;[Red](#,##0.00);"-"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57</xdr:row>
      <xdr:rowOff>0</xdr:rowOff>
    </xdr:from>
    <xdr:to>
      <xdr:col>8</xdr:col>
      <xdr:colOff>0</xdr:colOff>
      <xdr:row>72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e430fbb03b493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65e3eedd1ff43a8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40" customHeight="1">
      <x:c r="A1" s="99" t="str">
        <x:v>BALANCE GENERAL  |  KIT PROFESIONAL</x:v>
      </x:c>
      <x:c r="B1" s="99"/>
      <x:c r="C1" s="99"/>
      <x:c r="D1" s="99"/>
      <x:c r="E1" s="99"/>
      <x:c r="F1" s="99"/>
      <x:c r="G1" s="99"/>
      <x:c r="H1" s="99"/>
    </x:row>
    <x:row r="2" ht="40" customHeight="1">
      <x:c r="A2" s="99"/>
      <x:c r="B2" s="99"/>
      <x:c r="C2" s="99"/>
      <x:c r="D2" s="99"/>
      <x:c r="E2" s="99"/>
      <x:c r="F2" s="99"/>
      <x:c r="G2" s="99"/>
      <x:c r="H2" s="99"/>
    </x:row>
    <x:row r="3" ht="32" customHeight="1">
      <x:c r="A3" s="9" t="str">
        <x:v>Plantilla original y gratuita · 2 modelos editables + ejemplo resuelto + indicadores automáticos · Sin macros, sin registro ni suscripciones.</x:v>
      </x:c>
      <x:c r="B3" s="9"/>
      <x:c r="C3" s="9"/>
      <x:c r="D3" s="9"/>
      <x:c r="E3" s="9"/>
      <x:c r="F3" s="9"/>
      <x:c r="G3" s="9"/>
      <x:c r="H3" s="9"/>
    </x:row>
    <x:row r="5" ht="24" customHeight="1">
      <x:c r="A5" s="52" t="str">
        <x:v>TU BALANCE DE UN VISTAZO</x:v>
      </x:c>
      <x:c r="B5" s="52"/>
      <x:c r="C5" s="52"/>
      <x:c r="D5" s="52"/>
      <x:c r="E5" s="52"/>
      <x:c r="F5" s="52"/>
      <x:c r="G5" s="52"/>
      <x:c r="H5" s="52"/>
    </x:row>
    <x:row r="7" ht="22" customHeight="1">
      <x:c r="A7" s="102" t="str">
        <x:v>ACTIVO ACTUAL</x:v>
      </x:c>
      <x:c r="B7" s="102"/>
      <x:c r="C7" s="102" t="str">
        <x:v>PASIVO ACTUAL</x:v>
      </x:c>
      <x:c r="D7" s="102"/>
      <x:c r="E7" s="102" t="str">
        <x:v>PATRIMONIO</x:v>
      </x:c>
      <x:c r="F7" s="102"/>
      <x:c r="G7" s="102" t="str">
        <x:v>COMPROBACIÓN</x:v>
      </x:c>
      <x:c r="H7" s="102"/>
    </x:row>
    <x:row r="8">
      <x:c r="A8" s="110" t="n">
        <x:f>'BALANCE COMPARATIVO'!D25</x:f>
        <x:v>0</x:v>
      </x:c>
      <x:c r="B8" s="110"/>
      <x:c r="C8" s="110" t="n">
        <x:f>'BALANCE COMPARATIVO'!D41</x:f>
        <x:v>0</x:v>
      </x:c>
      <x:c r="D8" s="110"/>
      <x:c r="E8" s="110" t="n">
        <x:f>'BALANCE COMPARATIVO'!D48</x:f>
        <x:v>0</x:v>
      </x:c>
      <x:c r="F8" s="110"/>
      <x:c r="G8" s="106" t="str">
        <x:f>'BALANCE COMPARATIVO'!D53</x:f>
        <x:v>SIN DATOS</x:v>
      </x:c>
      <x:c r="H8" s="106"/>
    </x:row>
    <x:row r="9">
      <x:c r="A9" s="110"/>
      <x:c r="B9" s="110"/>
      <x:c r="C9" s="110"/>
      <x:c r="D9" s="110"/>
      <x:c r="E9" s="110"/>
      <x:c r="F9" s="110"/>
      <x:c r="G9" s="106"/>
      <x:c r="H9" s="106"/>
    </x:row>
    <x:row r="10">
      <x:c r="A10" s="110"/>
      <x:c r="B10" s="110"/>
      <x:c r="C10" s="110"/>
      <x:c r="D10" s="110"/>
      <x:c r="E10" s="110"/>
      <x:c r="F10" s="110"/>
      <x:c r="G10" s="106"/>
      <x:c r="H10" s="106"/>
    </x:row>
    <x:row r="12" ht="24" customHeight="1">
      <x:c r="A12" s="52" t="str">
        <x:v>INDICADORES DE LECTURA (no sustituyen un análisis contable)</x:v>
      </x:c>
      <x:c r="B12" s="52"/>
      <x:c r="C12" s="52"/>
      <x:c r="D12" s="52"/>
      <x:c r="E12" s="52"/>
      <x:c r="F12" s="52"/>
      <x:c r="G12" s="52"/>
      <x:c r="H12" s="52"/>
    </x:row>
    <x:row r="14" ht="27" customHeight="1">
      <x:c r="A14" s="112" t="str">
        <x:v>CAPITAL DE TRABAJO</x:v>
      </x:c>
      <x:c r="B14" s="112"/>
      <x:c r="C14" s="112"/>
      <x:c r="D14" s="114" t="str">
        <x:v>Activo corriente - Pasivo corriente</x:v>
      </x:c>
      <x:c r="E14" s="114"/>
      <x:c r="F14" s="114"/>
      <x:c r="G14" s="118" t="n">
        <x:f>'BALANCE COMPARATIVO'!D14-'BALANCE COMPARATIVO'!D33</x:f>
        <x:v>0</x:v>
      </x:c>
      <x:c r="H14" s="118"/>
    </x:row>
    <x:row r="16" ht="27" customHeight="1">
      <x:c r="A16" s="122" t="str">
        <x:v>RAZÓN CORRIENTE</x:v>
      </x:c>
      <x:c r="B16" s="122"/>
      <x:c r="C16" s="122"/>
      <x:c r="D16" s="124" t="str">
        <x:v>Activo corriente / Pasivo corriente</x:v>
      </x:c>
      <x:c r="E16" s="124"/>
      <x:c r="F16" s="124"/>
      <x:c r="G16" s="128" t="str">
        <x:f>IF('BALANCE COMPARATIVO'!D33=0,"N/D",'BALANCE COMPARATIVO'!D14/'BALANCE COMPARATIVO'!D33)</x:f>
        <x:v>N/D</x:v>
      </x:c>
      <x:c r="H16" s="128"/>
    </x:row>
    <x:row r="18" ht="27" customHeight="1">
      <x:c r="A18" s="112" t="str">
        <x:v>ENDEUDAMIENTO</x:v>
      </x:c>
      <x:c r="B18" s="112"/>
      <x:c r="C18" s="112"/>
      <x:c r="D18" s="114" t="str">
        <x:v>Pasivo total / Activo total</x:v>
      </x:c>
      <x:c r="E18" s="114"/>
      <x:c r="F18" s="114"/>
      <x:c r="G18" s="130" t="str">
        <x:f>IF('BALANCE COMPARATIVO'!D25=0,"N/D",'BALANCE COMPARATIVO'!D41/'BALANCE COMPARATIVO'!D25)</x:f>
        <x:v>N/D</x:v>
      </x:c>
      <x:c r="H18" s="130"/>
    </x:row>
    <x:row r="20" ht="27" customHeight="1">
      <x:c r="A20" s="122" t="str">
        <x:v>PARTICIPACIÓN PATRIMONIAL</x:v>
      </x:c>
      <x:c r="B20" s="122"/>
      <x:c r="C20" s="122"/>
      <x:c r="D20" s="124" t="str">
        <x:v>Patrimonio / Activo total</x:v>
      </x:c>
      <x:c r="E20" s="124"/>
      <x:c r="F20" s="124"/>
      <x:c r="G20" s="132" t="str">
        <x:f>IF('BALANCE COMPARATIVO'!D25=0,"N/D",'BALANCE COMPARATIVO'!D48/'BALANCE COMPARATIVO'!D25)</x:f>
        <x:v>N/D</x:v>
      </x:c>
      <x:c r="H20" s="132"/>
    </x:row>
    <x:row r="23" ht="24" customHeight="1">
      <x:c r="A23" s="52" t="str">
        <x:v>CÓMO USARLO EN 4 PASOS</x:v>
      </x:c>
      <x:c r="B23" s="52"/>
      <x:c r="C23" s="52"/>
      <x:c r="D23" s="52"/>
      <x:c r="E23" s="52"/>
      <x:c r="F23" s="52"/>
      <x:c r="G23" s="52"/>
      <x:c r="H23" s="52"/>
    </x:row>
    <x:row r="25">
      <x:c r="A25" s="136" t="str">
        <x:v>1</x:v>
      </x:c>
      <x:c r="B25" s="136"/>
      <x:c r="C25" s="140" t="str">
        <x:v>ELIGE UN MODELO</x:v>
      </x:c>
      <x:c r="D25" s="140"/>
      <x:c r="E25" s="140"/>
      <x:c r="F25" s="140"/>
      <x:c r="G25" s="140"/>
      <x:c r="H25" s="140"/>
    </x:row>
    <x:row r="26" ht="26" customHeight="1">
      <x:c r="A26" s="136"/>
      <x:c r="B26" s="136"/>
      <x:c r="C26" s="9" t="str">
        <x:v>Balance simple si buscas rapidez; comparativo si quieres dos periodos.</x:v>
      </x:c>
      <x:c r="D26" s="9"/>
      <x:c r="E26" s="9"/>
      <x:c r="F26" s="9"/>
      <x:c r="G26" s="9"/>
      <x:c r="H26" s="9"/>
    </x:row>
    <x:row r="28">
      <x:c r="A28" s="136" t="str">
        <x:v>2</x:v>
      </x:c>
      <x:c r="B28" s="136"/>
      <x:c r="C28" s="140" t="str">
        <x:v>RELLENA EN AZUL</x:v>
      </x:c>
      <x:c r="D28" s="140"/>
      <x:c r="E28" s="140"/>
      <x:c r="F28" s="140"/>
      <x:c r="G28" s="140"/>
      <x:c r="H28" s="140"/>
    </x:row>
    <x:row r="29" ht="26" customHeight="1">
      <x:c r="A29" s="136"/>
      <x:c r="B29" s="136"/>
      <x:c r="C29" s="9" t="str">
        <x:v>En REGISTRO introduce los importes anteriores y actuales por cuenta.</x:v>
      </x:c>
      <x:c r="D29" s="9"/>
      <x:c r="E29" s="9"/>
      <x:c r="F29" s="9"/>
      <x:c r="G29" s="9"/>
      <x:c r="H29" s="9"/>
    </x:row>
    <x:row r="31">
      <x:c r="A31" s="136" t="str">
        <x:v>3</x:v>
      </x:c>
      <x:c r="B31" s="136"/>
      <x:c r="C31" s="140" t="str">
        <x:v>REVISA EL CUADRE</x:v>
      </x:c>
      <x:c r="D31" s="140"/>
      <x:c r="E31" s="140"/>
      <x:c r="F31" s="140"/>
      <x:c r="G31" s="140"/>
      <x:c r="H31" s="140"/>
    </x:row>
    <x:row r="32" ht="26" customHeight="1">
      <x:c r="A32" s="136"/>
      <x:c r="B32" s="136"/>
      <x:c r="C32" s="9" t="str">
        <x:v>Si aparece REVISAR, comprueba cuentas omitidas y saldos registrados.</x:v>
      </x:c>
      <x:c r="D32" s="9"/>
      <x:c r="E32" s="9"/>
      <x:c r="F32" s="9"/>
      <x:c r="G32" s="9"/>
      <x:c r="H32" s="9"/>
    </x:row>
    <x:row r="34">
      <x:c r="A34" s="136" t="str">
        <x:v>4</x:v>
      </x:c>
      <x:c r="B34" s="136"/>
      <x:c r="C34" s="140" t="str">
        <x:v>GUARDA Y COMPARTE</x:v>
      </x:c>
      <x:c r="D34" s="140"/>
      <x:c r="E34" s="140"/>
      <x:c r="F34" s="140"/>
      <x:c r="G34" s="140"/>
      <x:c r="H34" s="140"/>
    </x:row>
    <x:row r="35" ht="26" customHeight="1">
      <x:c r="A35" s="136"/>
      <x:c r="B35" s="136"/>
      <x:c r="C35" s="9" t="str">
        <x:v>Imprime BALANCE COMPARATIVO en PDF desde Excel, si lo necesitas.</x:v>
      </x:c>
      <x:c r="D35" s="9"/>
      <x:c r="E35" s="9"/>
      <x:c r="F35" s="9"/>
      <x:c r="G35" s="9"/>
      <x:c r="H35" s="9"/>
    </x:row>
    <x:row r="38" ht="24" customHeight="1">
      <x:c r="A38" s="52" t="str">
        <x:v>CONSEJOS IMPORTANTES</x:v>
      </x:c>
      <x:c r="B38" s="52"/>
      <x:c r="C38" s="52"/>
      <x:c r="D38" s="52"/>
      <x:c r="E38" s="52"/>
      <x:c r="F38" s="52"/>
      <x:c r="G38" s="52"/>
      <x:c r="H38" s="52"/>
    </x:row>
    <x:row r="40" ht="29" customHeight="1">
      <x:c r="A40" s="143" t="str">
        <x:v>• Los importes del REGISTRO deben corresponder a una fecha de cierre, no a una suma de movimientos del año.</x:v>
      </x:c>
      <x:c r="B40" s="143"/>
      <x:c r="C40" s="143"/>
      <x:c r="D40" s="143"/>
      <x:c r="E40" s="143"/>
      <x:c r="F40" s="143"/>
      <x:c r="G40" s="143"/>
      <x:c r="H40" s="143"/>
    </x:row>
    <x:row r="41" ht="29" customHeight="1">
      <x:c r="A41" s="147" t="str">
        <x:v>• Clasifica el activo y pasivo entre corriente y no corriente según el plazo y las reglas aplicables.</x:v>
      </x:c>
      <x:c r="B41" s="147"/>
      <x:c r="C41" s="147"/>
      <x:c r="D41" s="147"/>
      <x:c r="E41" s="147"/>
      <x:c r="F41" s="147"/>
      <x:c r="G41" s="147"/>
      <x:c r="H41" s="147"/>
    </x:row>
    <x:row r="42" ht="29" customHeight="1">
      <x:c r="A42" s="143" t="str">
        <x:v>• La depreciación acumulada se anota NEGATIVA: disminuye el valor neto del activo.</x:v>
      </x:c>
      <x:c r="B42" s="143"/>
      <x:c r="C42" s="143"/>
      <x:c r="D42" s="143"/>
      <x:c r="E42" s="143"/>
      <x:c r="F42" s="143"/>
      <x:c r="G42" s="143"/>
      <x:c r="H42" s="143"/>
    </x:row>
    <x:row r="43" ht="29" customHeight="1">
      <x:c r="A43" s="147" t="str">
        <x:v>• Utilidad o pérdida del ejercicio: incorpórala en patrimonio según la información contable disponible.</x:v>
      </x:c>
      <x:c r="B43" s="147"/>
      <x:c r="C43" s="147"/>
      <x:c r="D43" s="147"/>
      <x:c r="E43" s="147"/>
      <x:c r="F43" s="147"/>
      <x:c r="G43" s="147"/>
      <x:c r="H43" s="147"/>
    </x:row>
    <x:row r="44" ht="29" customHeight="1">
      <x:c r="A44" s="143" t="str">
        <x:v>• «CUADRA» indica igualdad aritmética, pero no certifica exactitud ni cumplimiento de normas.</x:v>
      </x:c>
      <x:c r="B44" s="143"/>
      <x:c r="C44" s="143"/>
      <x:c r="D44" s="143"/>
      <x:c r="E44" s="143"/>
      <x:c r="F44" s="143"/>
      <x:c r="G44" s="143"/>
      <x:c r="H44" s="143"/>
    </x:row>
    <x:row r="45" ht="29" customHeight="1">
      <x:c r="A45" s="147" t="str">
        <x:v>• Para una presentación fiscal o financiera oficial, pide revisión de un profesional contable.</x:v>
      </x:c>
      <x:c r="B45" s="147"/>
      <x:c r="C45" s="147"/>
      <x:c r="D45" s="147"/>
      <x:c r="E45" s="147"/>
      <x:c r="F45" s="147"/>
      <x:c r="G45" s="147"/>
      <x:c r="H45" s="147"/>
    </x:row>
    <x:row r="47" ht="26" customHeight="1"/>
    <x:row r="48" ht="24" customHeight="1">
      <x:c r="A48" s="52" t="str">
        <x:v>FUENTES Y ALCANCE</x:v>
      </x:c>
      <x:c r="B48" s="52"/>
      <x:c r="C48" s="52"/>
      <x:c r="D48" s="52"/>
      <x:c r="E48" s="52"/>
      <x:c r="F48" s="52"/>
      <x:c r="G48" s="52"/>
      <x:c r="H48" s="52"/>
    </x:row>
    <x:row r="50" ht="30" customHeight="1">
      <x:c r="A50" s="150" t="str">
        <x:v>Marco contable de referencia: IAS 1, presentación de activos y pasivos corrientes y no corrientes (según jurisdicción).</x:v>
      </x:c>
      <x:c r="B50" s="150"/>
      <x:c r="C50" s="150"/>
      <x:c r="D50" s="150"/>
      <x:c r="E50" s="150"/>
      <x:c r="F50" s="150"/>
      <x:c r="G50" s="150"/>
      <x:c r="H50" s="150"/>
    </x:row>
    <x:row r="51" ht="30" customHeight="1">
      <x:c r="A51" s="150" t="str">
        <x:v>https://www.ifrs.org/issued-standards/list-of-standards/ias-1-presentation-of-financial-statements/</x:v>
      </x:c>
      <x:c r="B51" s="150"/>
      <x:c r="C51" s="150"/>
      <x:c r="D51" s="150"/>
      <x:c r="E51" s="150"/>
      <x:c r="F51" s="150"/>
      <x:c r="G51" s="150"/>
      <x:c r="H51" s="150"/>
    </x:row>
    <x:row r="52" ht="30" customHeight="1">
      <x:c r="A52" s="150" t="str">
        <x:v>Plantilla educativa universal: NO incorpora un plan contable oficial ni normas fiscales de un país concreto.</x:v>
      </x:c>
      <x:c r="B52" s="150"/>
      <x:c r="C52" s="150"/>
      <x:c r="D52" s="150"/>
      <x:c r="E52" s="150"/>
      <x:c r="F52" s="150"/>
      <x:c r="G52" s="150"/>
      <x:c r="H52" s="150"/>
    </x:row>
    <x:row r="53" ht="30" customHeight="1">
      <x:c r="A53" s="150" t="str">
        <x:v>Diseño y fórmulas originales creadas para caratulas.de. Datos del ejemplo inventados y equilibrados.</x:v>
      </x:c>
      <x:c r="B53" s="150"/>
      <x:c r="C53" s="150"/>
      <x:c r="D53" s="150"/>
      <x:c r="E53" s="150"/>
      <x:c r="F53" s="150"/>
      <x:c r="G53" s="150"/>
      <x:c r="H53" s="150"/>
    </x:row>
    <x:row r="54" ht="29" customHeight="1">
      <x:c r="A54" s="161" t="str">
        <x:v>Revisa REGISTRO → CONTROL antes de confiar en los totales: GRUPO y RUBRO deben concordar.</x:v>
      </x:c>
      <x:c r="B54" s="161"/>
      <x:c r="C54" s="161"/>
      <x:c r="D54" s="161"/>
      <x:c r="E54" s="161"/>
      <x:c r="F54" s="161"/>
      <x:c r="G54" s="161"/>
      <x:c r="H54" s="161"/>
    </x:row>
    <x:row r="56" ht="24" customHeight="1">
      <x:c r="A56" s="52" t="str">
        <x:v>EJEMPLO DE EVOLUCIÓN 2025 → 2026</x:v>
      </x:c>
      <x:c r="B56" s="52"/>
      <x:c r="C56" s="52"/>
      <x:c r="D56" s="52"/>
      <x:c r="E56" s="52"/>
      <x:c r="F56" s="52"/>
      <x:c r="G56" s="52"/>
      <x:c r="H56" s="52"/>
    </x:row>
    <x:row r="58" ht="25" customHeight="1">
      <x:c r="A58" s="152" t="str">
        <x:v>Magnitud</x:v>
      </x:c>
      <x:c r="B58" s="152" t="str">
        <x:v>2025 (ejemplo)</x:v>
      </x:c>
      <x:c r="C58" s="152" t="str">
        <x:v>2026 (ejemplo)</x:v>
      </x:c>
    </x:row>
    <x:row r="59" ht="24" customHeight="1">
      <x:c r="A59" t="str">
        <x:v>Activo</x:v>
      </x:c>
      <x:c r="B59" s="64" t="n">
        <x:v>156200</x:v>
      </x:c>
      <x:c r="C59" s="64" t="n">
        <x:v>172900</x:v>
      </x:c>
    </x:row>
    <x:row r="60" ht="24" customHeight="1">
      <x:c r="A60" t="str">
        <x:v>Pasivo</x:v>
      </x:c>
      <x:c r="B60" s="64" t="n">
        <x:v>92300</x:v>
      </x:c>
      <x:c r="C60" s="64" t="n">
        <x:v>97500</x:v>
      </x:c>
    </x:row>
    <x:row r="61" ht="24" customHeight="1">
      <x:c r="A61" t="str">
        <x:v>Patrimonio</x:v>
      </x:c>
      <x:c r="B61" s="64" t="n">
        <x:v>63900</x:v>
      </x:c>
      <x:c r="C61" s="64" t="n">
        <x:v>75400</x:v>
      </x:c>
    </x:row>
  </x:sheetData>
  <x:mergeCells>
    <x:mergeCell ref="A1:H2"/>
    <x:mergeCell ref="A3:H3"/>
    <x:mergeCell ref="A5:H5"/>
    <x:mergeCell ref="A7:B7"/>
    <x:mergeCell ref="A8:B10"/>
    <x:mergeCell ref="C7:D7"/>
    <x:mergeCell ref="C8:D10"/>
    <x:mergeCell ref="E7:F7"/>
    <x:mergeCell ref="E8:F10"/>
    <x:mergeCell ref="G7:H7"/>
    <x:mergeCell ref="G8:H10"/>
    <x:mergeCell ref="A12:H12"/>
    <x:mergeCell ref="A14:C14"/>
    <x:mergeCell ref="D14:F14"/>
    <x:mergeCell ref="G14:H14"/>
    <x:mergeCell ref="A16:C16"/>
    <x:mergeCell ref="D16:F16"/>
    <x:mergeCell ref="G16:H16"/>
    <x:mergeCell ref="A18:C18"/>
    <x:mergeCell ref="D18:F18"/>
    <x:mergeCell ref="G18:H18"/>
    <x:mergeCell ref="A20:C20"/>
    <x:mergeCell ref="D20:F20"/>
    <x:mergeCell ref="G20:H20"/>
    <x:mergeCell ref="A23:H23"/>
    <x:mergeCell ref="A25:B26"/>
    <x:mergeCell ref="C25:H25"/>
    <x:mergeCell ref="C26:H26"/>
    <x:mergeCell ref="A28:B29"/>
    <x:mergeCell ref="C28:H28"/>
    <x:mergeCell ref="C29:H29"/>
    <x:mergeCell ref="A31:B32"/>
    <x:mergeCell ref="C31:H31"/>
    <x:mergeCell ref="C32:H32"/>
    <x:mergeCell ref="A34:B35"/>
    <x:mergeCell ref="C34:H34"/>
    <x:mergeCell ref="C35:H35"/>
    <x:mergeCell ref="A38:H38"/>
    <x:mergeCell ref="A40:H40"/>
    <x:mergeCell ref="A41:H41"/>
    <x:mergeCell ref="A42:H42"/>
    <x:mergeCell ref="A43:H43"/>
    <x:mergeCell ref="A44:H44"/>
    <x:mergeCell ref="A45:H45"/>
    <x:mergeCell ref="A48:H48"/>
    <x:mergeCell ref="A50:H50"/>
    <x:mergeCell ref="A51:H51"/>
    <x:mergeCell ref="A52:H52"/>
    <x:mergeCell ref="A53:H53"/>
    <x:mergeCell ref="A56:H56"/>
    <x:mergeCell ref="A54:H54"/>
  </x:mergeCells>
  <x:pageMargins left="0.7" right="0.7" top="0.75" bottom="0.75" header="0.3" footer="0.3"/>
  <x:drawing xmlns:r="http://schemas.openxmlformats.org/officeDocument/2006/relationships" r:id="Rc65e3eedd1ff43a8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37" hidden="0" customWidth="1"/>
    <x:col min="4" max="4" width="18" hidden="0" customWidth="1"/>
    <x:col min="5" max="5" width="18" hidden="0" customWidth="1"/>
    <x:col min="6" max="6" width="42" hidden="0" customWidth="1"/>
    <x:col min="7" max="7" width="24" hidden="0" customWidth="1"/>
  </x:cols>
  <x:sheetData>
    <x:row r="1" ht="40" customHeight="1">
      <x:c r="A1" s="4" t="str">
        <x:v>01  |  REGISTRO DE SALDOS</x:v>
      </x:c>
      <x:c r="B1" s="4"/>
      <x:c r="C1" s="4"/>
      <x:c r="D1" s="4"/>
      <x:c r="E1" s="4"/>
      <x:c r="F1" s="4"/>
    </x:row>
    <x:row r="2" ht="40" customHeight="1">
      <x:c r="A2" s="4"/>
      <x:c r="B2" s="4"/>
      <x:c r="C2" s="4"/>
      <x:c r="D2" s="4"/>
      <x:c r="E2" s="4"/>
      <x:c r="F2" s="4"/>
    </x:row>
    <x:row r="3" ht="35" customHeight="1">
      <x:c r="A3" s="9" t="str">
        <x:v>Escribe tus saldos en D y E (celdas azules). Usa importes positivos, excepto las cuentas correctoras, como la depreciación acumulada.</x:v>
      </x:c>
      <x:c r="B3" s="9"/>
      <x:c r="C3" s="9"/>
      <x:c r="D3" s="9"/>
      <x:c r="E3" s="9"/>
      <x:c r="F3" s="9"/>
    </x:row>
    <x:row r="5" ht="30" customHeight="1">
      <x:c r="A5" s="14" t="str">
        <x:v>CLASIFICACIÓN</x:v>
      </x:c>
      <x:c r="B5" s="14" t="str">
        <x:v>RUBRO DEL BALANCE</x:v>
      </x:c>
      <x:c r="C5" s="14" t="str">
        <x:v>CUENTA / DESCRIPCIÓN</x:v>
      </x:c>
      <x:c r="D5" s="14" t="str">
        <x:v>PERIODO ANTERIOR</x:v>
      </x:c>
      <x:c r="E5" s="14" t="str">
        <x:v>PERIODO ACTUAL</x:v>
      </x:c>
      <x:c r="F5" s="14" t="str">
        <x:v>NOTA O ACLARACIÓN</x:v>
      </x:c>
      <x:c r="G5" s="14" t="str">
        <x:v>CONTROL DE CLASIFICACIÓN</x:v>
      </x:c>
    </x:row>
    <x:row r="6" ht="25" customHeight="1">
      <x:c r="A6" s="19" t="str">
        <x:v>EDITA LA DESCRIPCIÓN Y USA MÁS FILAS PARA AGREGAR CUENTAS</x:v>
      </x:c>
      <x:c r="B6" s="19"/>
      <x:c r="C6" s="19"/>
      <x:c r="D6" s="22" t="str">
        <x:v>2025</x:v>
      </x:c>
      <x:c r="E6" s="22" t="str">
        <x:v>2026</x:v>
      </x:c>
      <x:c r="F6" s="19"/>
    </x:row>
    <x:row r="7" ht="19" customHeight="1">
      <x:c r="A7" s="41" t="str">
        <x:v>GRUPO</x:v>
      </x:c>
      <x:c r="B7" s="41" t="str">
        <x:v>RUBRO</x:v>
      </x:c>
      <x:c r="C7" s="41" t="str">
        <x:v>CUENTA (EDITABLE)</x:v>
      </x:c>
      <x:c r="D7" s="41" t="str">
        <x:v>AZUL = EDITABLE</x:v>
      </x:c>
      <x:c r="E7" s="41" t="str">
        <x:v>AZUL = EDITABLE</x:v>
      </x:c>
      <x:c r="F7" s="41" t="str">
        <x:v>Hasta 100 filas</x:v>
      </x:c>
      <x:c r="G7" s="41" t="str">
        <x:v>AUTOMÁTICO</x:v>
      </x:c>
    </x:row>
    <x:row r="8">
      <x:c r="G8" s="30" t="str">
        <x:v>Comprueba GRUPO + RUBRO</x:v>
      </x:c>
    </x:row>
    <x:row r="9" ht="22" customHeight="1">
      <x:c r="A9" s="24" t="str">
        <x:v>Activo corriente</x:v>
      </x:c>
      <x:c r="B9" s="24" t="str">
        <x:v>Efectivo y equivalentes</x:v>
      </x:c>
      <x:c r="C9" s="24" t="str">
        <x:v>Caja y bancos</x:v>
      </x:c>
      <x:c r="D9" s="32"/>
      <x:c r="E9" s="32"/>
      <x:c r="F9" s="30" t="str"/>
      <x:c r="G9" s="158" t="str">
        <x:f>IF(AND(A9="",B9="",D9="",E9=""),"",IF(OR(A9="",B9=""),"FALTA CLASIFICAR",IF(COUNTIFS('CATALOGO RUBROS'!$A$6:$A$29,A9,'CATALOGO RUBROS'!$B$6:$B$29,B9)=1,"CORRECTO","REVISAR RUBRO")))</x:f>
        <x:v>CORRECTO</x:v>
      </x:c>
    </x:row>
    <x:row r="10" ht="22" customHeight="1">
      <x:c r="A10" s="24" t="str">
        <x:v>Activo corriente</x:v>
      </x:c>
      <x:c r="B10" s="24" t="str">
        <x:v>Cuentas por cobrar</x:v>
      </x:c>
      <x:c r="C10" s="24" t="str">
        <x:v>Clientes y otras cuentas por cobrar</x:v>
      </x:c>
      <x:c r="D10" s="32"/>
      <x:c r="E10" s="32"/>
      <x:c r="F10" s="30" t="str"/>
      <x:c r="G10" s="158" t="str">
        <x:f>IF(AND(A10="",B10="",D10="",E10=""),"",IF(OR(A10="",B10=""),"FALTA CLASIFICAR",IF(COUNTIFS('CATALOGO RUBROS'!$A$6:$A$29,A10,'CATALOGO RUBROS'!$B$6:$B$29,B10)=1,"CORRECTO","REVISAR RUBRO")))</x:f>
        <x:v>CORRECTO</x:v>
      </x:c>
    </x:row>
    <x:row r="11" ht="22" customHeight="1">
      <x:c r="A11" s="24" t="str">
        <x:v>Activo corriente</x:v>
      </x:c>
      <x:c r="B11" s="24" t="str">
        <x:v>Inventarios</x:v>
      </x:c>
      <x:c r="C11" s="24" t="str">
        <x:v>Mercadería disponible</x:v>
      </x:c>
      <x:c r="D11" s="32"/>
      <x:c r="E11" s="32"/>
      <x:c r="F11" s="30" t="str"/>
      <x:c r="G11" s="158" t="str">
        <x:f>IF(AND(A11="",B11="",D11="",E11=""),"",IF(OR(A11="",B11=""),"FALTA CLASIFICAR",IF(COUNTIFS('CATALOGO RUBROS'!$A$6:$A$29,A11,'CATALOGO RUBROS'!$B$6:$B$29,B11)=1,"CORRECTO","REVISAR RUBRO")))</x:f>
        <x:v>CORRECTO</x:v>
      </x:c>
    </x:row>
    <x:row r="12" ht="22" customHeight="1">
      <x:c r="A12" s="24" t="str">
        <x:v>Activo corriente</x:v>
      </x:c>
      <x:c r="B12" s="24" t="str">
        <x:v>Anticipos y prepagos</x:v>
      </x:c>
      <x:c r="C12" s="24" t="str">
        <x:v>Seguros y pagos anticipados</x:v>
      </x:c>
      <x:c r="D12" s="32"/>
      <x:c r="E12" s="32"/>
      <x:c r="F12" s="30" t="str"/>
      <x:c r="G12" s="158" t="str">
        <x:f>IF(AND(A12="",B12="",D12="",E12=""),"",IF(OR(A12="",B12=""),"FALTA CLASIFICAR",IF(COUNTIFS('CATALOGO RUBROS'!$A$6:$A$29,A12,'CATALOGO RUBROS'!$B$6:$B$29,B12)=1,"CORRECTO","REVISAR RUBRO")))</x:f>
        <x:v>CORRECTO</x:v>
      </x:c>
    </x:row>
    <x:row r="13" ht="22" customHeight="1">
      <x:c r="A13" s="24" t="str">
        <x:v>Activo corriente</x:v>
      </x:c>
      <x:c r="B13" s="24" t="str">
        <x:v>Inversiones a corto plazo</x:v>
      </x:c>
      <x:c r="C13" s="24" t="str">
        <x:v>Inversiones líquidas</x:v>
      </x:c>
      <x:c r="D13" s="32"/>
      <x:c r="E13" s="32"/>
      <x:c r="F13" s="30" t="str"/>
      <x:c r="G13" s="158" t="str">
        <x:f>IF(AND(A13="",B13="",D13="",E13=""),"",IF(OR(A13="",B13=""),"FALTA CLASIFICAR",IF(COUNTIFS('CATALOGO RUBROS'!$A$6:$A$29,A13,'CATALOGO RUBROS'!$B$6:$B$29,B13)=1,"CORRECTO","REVISAR RUBRO")))</x:f>
        <x:v>CORRECTO</x:v>
      </x:c>
    </x:row>
    <x:row r="14" ht="22" customHeight="1">
      <x:c r="A14" s="24" t="str">
        <x:v>Activo corriente</x:v>
      </x:c>
      <x:c r="B14" s="24" t="str">
        <x:v>Otros activos corrientes</x:v>
      </x:c>
      <x:c r="C14" s="24" t="str">
        <x:v>Otros derechos a corto plazo</x:v>
      </x:c>
      <x:c r="D14" s="32"/>
      <x:c r="E14" s="32"/>
      <x:c r="F14" s="30" t="str"/>
      <x:c r="G14" s="158" t="str">
        <x:f>IF(AND(A14="",B14="",D14="",E14=""),"",IF(OR(A14="",B14=""),"FALTA CLASIFICAR",IF(COUNTIFS('CATALOGO RUBROS'!$A$6:$A$29,A14,'CATALOGO RUBROS'!$B$6:$B$29,B14)=1,"CORRECTO","REVISAR RUBRO")))</x:f>
        <x:v>CORRECTO</x:v>
      </x:c>
    </x:row>
    <x:row r="15" ht="22" customHeight="1">
      <x:c r="A15" s="34" t="str">
        <x:v>Activo no corriente</x:v>
      </x:c>
      <x:c r="B15" s="34" t="str">
        <x:v>Propiedades y edificios</x:v>
      </x:c>
      <x:c r="C15" s="34" t="str">
        <x:v>Locales, edificios y terrenos</x:v>
      </x:c>
      <x:c r="D15" s="35"/>
      <x:c r="E15" s="35"/>
      <x:c r="F15" s="36" t="str"/>
      <x:c r="G15" s="158" t="str">
        <x:f>IF(AND(A15="",B15="",D15="",E15=""),"",IF(OR(A15="",B15=""),"FALTA CLASIFICAR",IF(COUNTIFS('CATALOGO RUBROS'!$A$6:$A$29,A15,'CATALOGO RUBROS'!$B$6:$B$29,B15)=1,"CORRECTO","REVISAR RUBRO")))</x:f>
        <x:v>CORRECTO</x:v>
      </x:c>
    </x:row>
    <x:row r="16" ht="22" customHeight="1">
      <x:c r="A16" s="24" t="str">
        <x:v>Activo no corriente</x:v>
      </x:c>
      <x:c r="B16" s="24" t="str">
        <x:v>Maquinaria y equipos</x:v>
      </x:c>
      <x:c r="C16" s="24" t="str">
        <x:v>Maquinaria y equipo</x:v>
      </x:c>
      <x:c r="D16" s="32"/>
      <x:c r="E16" s="32"/>
      <x:c r="F16" s="30" t="str"/>
      <x:c r="G16" s="158" t="str">
        <x:f>IF(AND(A16="",B16="",D16="",E16=""),"",IF(OR(A16="",B16=""),"FALTA CLASIFICAR",IF(COUNTIFS('CATALOGO RUBROS'!$A$6:$A$29,A16,'CATALOGO RUBROS'!$B$6:$B$29,B16)=1,"CORRECTO","REVISAR RUBRO")))</x:f>
        <x:v>CORRECTO</x:v>
      </x:c>
    </x:row>
    <x:row r="17" ht="22" customHeight="1">
      <x:c r="A17" s="24" t="str">
        <x:v>Activo no corriente</x:v>
      </x:c>
      <x:c r="B17" s="24" t="str">
        <x:v>Mobiliario y vehículos</x:v>
      </x:c>
      <x:c r="C17" s="24" t="str">
        <x:v>Muebles y transporte</x:v>
      </x:c>
      <x:c r="D17" s="32"/>
      <x:c r="E17" s="32"/>
      <x:c r="F17" s="30" t="str"/>
      <x:c r="G17" s="158" t="str">
        <x:f>IF(AND(A17="",B17="",D17="",E17=""),"",IF(OR(A17="",B17=""),"FALTA CLASIFICAR",IF(COUNTIFS('CATALOGO RUBROS'!$A$6:$A$29,A17,'CATALOGO RUBROS'!$B$6:$B$29,B17)=1,"CORRECTO","REVISAR RUBRO")))</x:f>
        <x:v>CORRECTO</x:v>
      </x:c>
    </x:row>
    <x:row r="18" ht="22" customHeight="1">
      <x:c r="A18" s="24" t="str">
        <x:v>Activo no corriente</x:v>
      </x:c>
      <x:c r="B18" s="24" t="str">
        <x:v>Software e intangibles</x:v>
      </x:c>
      <x:c r="C18" s="24" t="str">
        <x:v>Software y licencias</x:v>
      </x:c>
      <x:c r="D18" s="32"/>
      <x:c r="E18" s="32"/>
      <x:c r="F18" s="30" t="str"/>
      <x:c r="G18" s="158" t="str">
        <x:f>IF(AND(A18="",B18="",D18="",E18=""),"",IF(OR(A18="",B18=""),"FALTA CLASIFICAR",IF(COUNTIFS('CATALOGO RUBROS'!$A$6:$A$29,A18,'CATALOGO RUBROS'!$B$6:$B$29,B18)=1,"CORRECTO","REVISAR RUBRO")))</x:f>
        <x:v>CORRECTO</x:v>
      </x:c>
    </x:row>
    <x:row r="19" ht="22" customHeight="1">
      <x:c r="A19" s="24" t="str">
        <x:v>Activo no corriente</x:v>
      </x:c>
      <x:c r="B19" s="24" t="str">
        <x:v>Depreciación acumulada (-)</x:v>
      </x:c>
      <x:c r="C19" s="24" t="str">
        <x:v>Depreciación acumulada</x:v>
      </x:c>
      <x:c r="D19" s="32"/>
      <x:c r="E19" s="32"/>
      <x:c r="F19" s="30" t="str"/>
      <x:c r="G19" s="158" t="str">
        <x:f>IF(AND(A19="",B19="",D19="",E19=""),"",IF(OR(A19="",B19=""),"FALTA CLASIFICAR",IF(COUNTIFS('CATALOGO RUBROS'!$A$6:$A$29,A19,'CATALOGO RUBROS'!$B$6:$B$29,B19)=1,"CORRECTO","REVISAR RUBRO")))</x:f>
        <x:v>CORRECTO</x:v>
      </x:c>
    </x:row>
    <x:row r="20" ht="22" customHeight="1">
      <x:c r="A20" s="24" t="str">
        <x:v>Activo no corriente</x:v>
      </x:c>
      <x:c r="B20" s="24" t="str">
        <x:v>Otros activos no corrientes</x:v>
      </x:c>
      <x:c r="C20" s="24" t="str">
        <x:v>Otros activos de largo plazo</x:v>
      </x:c>
      <x:c r="D20" s="32"/>
      <x:c r="E20" s="32"/>
      <x:c r="F20" s="30" t="str"/>
      <x:c r="G20" s="158" t="str">
        <x:f>IF(AND(A20="",B20="",D20="",E20=""),"",IF(OR(A20="",B20=""),"FALTA CLASIFICAR",IF(COUNTIFS('CATALOGO RUBROS'!$A$6:$A$29,A20,'CATALOGO RUBROS'!$B$6:$B$29,B20)=1,"CORRECTO","REVISAR RUBRO")))</x:f>
        <x:v>CORRECTO</x:v>
      </x:c>
    </x:row>
    <x:row r="21" ht="22" customHeight="1">
      <x:c r="A21" s="34" t="str">
        <x:v>Pasivo corriente</x:v>
      </x:c>
      <x:c r="B21" s="34" t="str">
        <x:v>Cuentas por pagar</x:v>
      </x:c>
      <x:c r="C21" s="34" t="str">
        <x:v>Proveedores</x:v>
      </x:c>
      <x:c r="D21" s="35"/>
      <x:c r="E21" s="35"/>
      <x:c r="F21" s="36" t="str"/>
      <x:c r="G21" s="158" t="str">
        <x:f>IF(AND(A21="",B21="",D21="",E21=""),"",IF(OR(A21="",B21=""),"FALTA CLASIFICAR",IF(COUNTIFS('CATALOGO RUBROS'!$A$6:$A$29,A21,'CATALOGO RUBROS'!$B$6:$B$29,B21)=1,"CORRECTO","REVISAR RUBRO")))</x:f>
        <x:v>CORRECTO</x:v>
      </x:c>
    </x:row>
    <x:row r="22" ht="22" customHeight="1">
      <x:c r="A22" s="24" t="str">
        <x:v>Pasivo corriente</x:v>
      </x:c>
      <x:c r="B22" s="24" t="str">
        <x:v>Impuestos por pagar</x:v>
      </x:c>
      <x:c r="C22" s="24" t="str">
        <x:v>Obligaciones fiscales</x:v>
      </x:c>
      <x:c r="D22" s="32"/>
      <x:c r="E22" s="32"/>
      <x:c r="F22" s="30" t="str"/>
      <x:c r="G22" s="158" t="str">
        <x:f>IF(AND(A22="",B22="",D22="",E22=""),"",IF(OR(A22="",B22=""),"FALTA CLASIFICAR",IF(COUNTIFS('CATALOGO RUBROS'!$A$6:$A$29,A22,'CATALOGO RUBROS'!$B$6:$B$29,B22)=1,"CORRECTO","REVISAR RUBRO")))</x:f>
        <x:v>CORRECTO</x:v>
      </x:c>
    </x:row>
    <x:row r="23" ht="22" customHeight="1">
      <x:c r="A23" s="24" t="str">
        <x:v>Pasivo corriente</x:v>
      </x:c>
      <x:c r="B23" s="24" t="str">
        <x:v>Obligaciones laborales</x:v>
      </x:c>
      <x:c r="C23" s="24" t="str">
        <x:v>Sueldos y prestaciones pendientes</x:v>
      </x:c>
      <x:c r="D23" s="32"/>
      <x:c r="E23" s="32"/>
      <x:c r="F23" s="30" t="str"/>
      <x:c r="G23" s="158" t="str">
        <x:f>IF(AND(A23="",B23="",D23="",E23=""),"",IF(OR(A23="",B23=""),"FALTA CLASIFICAR",IF(COUNTIFS('CATALOGO RUBROS'!$A$6:$A$29,A23,'CATALOGO RUBROS'!$B$6:$B$29,B23)=1,"CORRECTO","REVISAR RUBRO")))</x:f>
        <x:v>CORRECTO</x:v>
      </x:c>
    </x:row>
    <x:row r="24" ht="22" customHeight="1">
      <x:c r="A24" s="24" t="str">
        <x:v>Pasivo corriente</x:v>
      </x:c>
      <x:c r="B24" s="24" t="str">
        <x:v>Préstamos a corto plazo</x:v>
      </x:c>
      <x:c r="C24" s="24" t="str">
        <x:v>Cuotas exigibles dentro de 12 meses</x:v>
      </x:c>
      <x:c r="D24" s="32"/>
      <x:c r="E24" s="32"/>
      <x:c r="F24" s="30" t="str"/>
      <x:c r="G24" s="158" t="str">
        <x:f>IF(AND(A24="",B24="",D24="",E24=""),"",IF(OR(A24="",B24=""),"FALTA CLASIFICAR",IF(COUNTIFS('CATALOGO RUBROS'!$A$6:$A$29,A24,'CATALOGO RUBROS'!$B$6:$B$29,B24)=1,"CORRECTO","REVISAR RUBRO")))</x:f>
        <x:v>CORRECTO</x:v>
      </x:c>
    </x:row>
    <x:row r="25" ht="22" customHeight="1">
      <x:c r="A25" s="24" t="str">
        <x:v>Pasivo corriente</x:v>
      </x:c>
      <x:c r="B25" s="24" t="str">
        <x:v>Otros pasivos corrientes</x:v>
      </x:c>
      <x:c r="C25" s="24" t="str">
        <x:v>Otras obligaciones a corto plazo</x:v>
      </x:c>
      <x:c r="D25" s="32"/>
      <x:c r="E25" s="32"/>
      <x:c r="F25" s="30" t="str"/>
      <x:c r="G25" s="158" t="str">
        <x:f>IF(AND(A25="",B25="",D25="",E25=""),"",IF(OR(A25="",B25=""),"FALTA CLASIFICAR",IF(COUNTIFS('CATALOGO RUBROS'!$A$6:$A$29,A25,'CATALOGO RUBROS'!$B$6:$B$29,B25)=1,"CORRECTO","REVISAR RUBRO")))</x:f>
        <x:v>CORRECTO</x:v>
      </x:c>
    </x:row>
    <x:row r="26" ht="22" customHeight="1">
      <x:c r="A26" s="34" t="str">
        <x:v>Pasivo no corriente</x:v>
      </x:c>
      <x:c r="B26" s="34" t="str">
        <x:v>Préstamos a largo plazo</x:v>
      </x:c>
      <x:c r="C26" s="34" t="str">
        <x:v>Deudas que vencen después de 12 meses</x:v>
      </x:c>
      <x:c r="D26" s="35"/>
      <x:c r="E26" s="35"/>
      <x:c r="F26" s="36" t="str"/>
      <x:c r="G26" s="158" t="str">
        <x:f>IF(AND(A26="",B26="",D26="",E26=""),"",IF(OR(A26="",B26=""),"FALTA CLASIFICAR",IF(COUNTIFS('CATALOGO RUBROS'!$A$6:$A$29,A26,'CATALOGO RUBROS'!$B$6:$B$29,B26)=1,"CORRECTO","REVISAR RUBRO")))</x:f>
        <x:v>CORRECTO</x:v>
      </x:c>
    </x:row>
    <x:row r="27" ht="22" customHeight="1">
      <x:c r="A27" s="24" t="str">
        <x:v>Pasivo no corriente</x:v>
      </x:c>
      <x:c r="B27" s="24" t="str">
        <x:v>Provisiones a largo plazo</x:v>
      </x:c>
      <x:c r="C27" s="24" t="str">
        <x:v>Provisiones de largo plazo</x:v>
      </x:c>
      <x:c r="D27" s="32"/>
      <x:c r="E27" s="32"/>
      <x:c r="F27" s="30" t="str"/>
      <x:c r="G27" s="158" t="str">
        <x:f>IF(AND(A27="",B27="",D27="",E27=""),"",IF(OR(A27="",B27=""),"FALTA CLASIFICAR",IF(COUNTIFS('CATALOGO RUBROS'!$A$6:$A$29,A27,'CATALOGO RUBROS'!$B$6:$B$29,B27)=1,"CORRECTO","REVISAR RUBRO")))</x:f>
        <x:v>CORRECTO</x:v>
      </x:c>
    </x:row>
    <x:row r="28" ht="22" customHeight="1">
      <x:c r="A28" s="24" t="str">
        <x:v>Pasivo no corriente</x:v>
      </x:c>
      <x:c r="B28" s="24" t="str">
        <x:v>Otros pasivos no corrientes</x:v>
      </x:c>
      <x:c r="C28" s="24" t="str">
        <x:v>Otros compromisos a largo plazo</x:v>
      </x:c>
      <x:c r="D28" s="32"/>
      <x:c r="E28" s="32"/>
      <x:c r="F28" s="30" t="str"/>
      <x:c r="G28" s="158" t="str">
        <x:f>IF(AND(A28="",B28="",D28="",E28=""),"",IF(OR(A28="",B28=""),"FALTA CLASIFICAR",IF(COUNTIFS('CATALOGO RUBROS'!$A$6:$A$29,A28,'CATALOGO RUBROS'!$B$6:$B$29,B28)=1,"CORRECTO","REVISAR RUBRO")))</x:f>
        <x:v>CORRECTO</x:v>
      </x:c>
    </x:row>
    <x:row r="29" ht="22" customHeight="1">
      <x:c r="A29" s="34" t="str">
        <x:v>Patrimonio</x:v>
      </x:c>
      <x:c r="B29" s="34" t="str">
        <x:v>Capital social</x:v>
      </x:c>
      <x:c r="C29" s="34" t="str">
        <x:v>Aportes de socios</x:v>
      </x:c>
      <x:c r="D29" s="35"/>
      <x:c r="E29" s="35"/>
      <x:c r="F29" s="36" t="str"/>
      <x:c r="G29" s="158" t="str">
        <x:f>IF(AND(A29="",B29="",D29="",E29=""),"",IF(OR(A29="",B29=""),"FALTA CLASIFICAR",IF(COUNTIFS('CATALOGO RUBROS'!$A$6:$A$29,A29,'CATALOGO RUBROS'!$B$6:$B$29,B29)=1,"CORRECTO","REVISAR RUBRO")))</x:f>
        <x:v>CORRECTO</x:v>
      </x:c>
    </x:row>
    <x:row r="30" ht="22" customHeight="1">
      <x:c r="A30" s="24" t="str">
        <x:v>Patrimonio</x:v>
      </x:c>
      <x:c r="B30" s="24" t="str">
        <x:v>Resultados acumulados</x:v>
      </x:c>
      <x:c r="C30" s="24" t="str">
        <x:v>Utilidades retenidas</x:v>
      </x:c>
      <x:c r="D30" s="32"/>
      <x:c r="E30" s="32"/>
      <x:c r="F30" s="30" t="str"/>
      <x:c r="G30" s="158" t="str">
        <x:f>IF(AND(A30="",B30="",D30="",E30=""),"",IF(OR(A30="",B30=""),"FALTA CLASIFICAR",IF(COUNTIFS('CATALOGO RUBROS'!$A$6:$A$29,A30,'CATALOGO RUBROS'!$B$6:$B$29,B30)=1,"CORRECTO","REVISAR RUBRO")))</x:f>
        <x:v>CORRECTO</x:v>
      </x:c>
    </x:row>
    <x:row r="31" ht="22" customHeight="1">
      <x:c r="A31" s="24" t="str">
        <x:v>Patrimonio</x:v>
      </x:c>
      <x:c r="B31" s="24" t="str">
        <x:v>Resultado del ejercicio</x:v>
      </x:c>
      <x:c r="C31" s="24" t="str">
        <x:v>Utilidad o pérdida del periodo</x:v>
      </x:c>
      <x:c r="D31" s="32"/>
      <x:c r="E31" s="32"/>
      <x:c r="F31" s="30" t="str"/>
      <x:c r="G31" s="158" t="str">
        <x:f>IF(AND(A31="",B31="",D31="",E31=""),"",IF(OR(A31="",B31=""),"FALTA CLASIFICAR",IF(COUNTIFS('CATALOGO RUBROS'!$A$6:$A$29,A31,'CATALOGO RUBROS'!$B$6:$B$29,B31)=1,"CORRECTO","REVISAR RUBRO")))</x:f>
        <x:v>CORRECTO</x:v>
      </x:c>
    </x:row>
    <x:row r="32" ht="22" customHeight="1">
      <x:c r="A32" s="24" t="str">
        <x:v>Patrimonio</x:v>
      </x:c>
      <x:c r="B32" s="24" t="str">
        <x:v>Otras reservas</x:v>
      </x:c>
      <x:c r="C32" s="24" t="str">
        <x:v>Reservas patrimoniales</x:v>
      </x:c>
      <x:c r="D32" s="32"/>
      <x:c r="E32" s="32"/>
      <x:c r="F32" s="30" t="str"/>
      <x:c r="G32" s="158" t="str">
        <x:f>IF(AND(A32="",B32="",D32="",E32=""),"",IF(OR(A32="",B32=""),"FALTA CLASIFICAR",IF(COUNTIFS('CATALOGO RUBROS'!$A$6:$A$29,A32,'CATALOGO RUBROS'!$B$6:$B$29,B32)=1,"CORRECTO","REVISAR RUBRO")))</x:f>
        <x:v>CORRECTO</x:v>
      </x:c>
    </x:row>
    <x:row r="33" ht="22" customHeight="1">
      <x:c r="A33" s="34" t="str"/>
      <x:c r="B33" s="34" t="str"/>
      <x:c r="C33" s="34" t="str"/>
      <x:c r="D33" s="35"/>
      <x:c r="E33" s="35"/>
      <x:c r="F33" s="36" t="str"/>
      <x:c r="G33" s="158" t="str">
        <x:f>IF(AND(A33="",B33="",D33="",E33=""),"",IF(OR(A33="",B33=""),"FALTA CLASIFICAR",IF(COUNTIFS('CATALOGO RUBROS'!$A$6:$A$29,A33,'CATALOGO RUBROS'!$B$6:$B$29,B33)=1,"CORRECTO","REVISAR RUBRO")))</x:f>
      </x:c>
    </x:row>
    <x:row r="34" ht="22" customHeight="1">
      <x:c r="A34" s="24" t="str"/>
      <x:c r="B34" s="24" t="str"/>
      <x:c r="C34" s="24" t="str"/>
      <x:c r="D34" s="32"/>
      <x:c r="E34" s="32"/>
      <x:c r="F34" s="30" t="str"/>
      <x:c r="G34" s="158" t="str">
        <x:f>IF(AND(A34="",B34="",D34="",E34=""),"",IF(OR(A34="",B34=""),"FALTA CLASIFICAR",IF(COUNTIFS('CATALOGO RUBROS'!$A$6:$A$29,A34,'CATALOGO RUBROS'!$B$6:$B$29,B34)=1,"CORRECTO","REVISAR RUBRO")))</x:f>
      </x:c>
    </x:row>
    <x:row r="35" ht="22" customHeight="1">
      <x:c r="A35" s="24" t="str"/>
      <x:c r="B35" s="24" t="str"/>
      <x:c r="C35" s="24" t="str"/>
      <x:c r="D35" s="32"/>
      <x:c r="E35" s="32"/>
      <x:c r="F35" s="30" t="str"/>
      <x:c r="G35" s="158" t="str">
        <x:f>IF(AND(A35="",B35="",D35="",E35=""),"",IF(OR(A35="",B35=""),"FALTA CLASIFICAR",IF(COUNTIFS('CATALOGO RUBROS'!$A$6:$A$29,A35,'CATALOGO RUBROS'!$B$6:$B$29,B35)=1,"CORRECTO","REVISAR RUBRO")))</x:f>
      </x:c>
    </x:row>
    <x:row r="36" ht="22" customHeight="1">
      <x:c r="A36" s="24" t="str"/>
      <x:c r="B36" s="24" t="str"/>
      <x:c r="C36" s="24" t="str"/>
      <x:c r="D36" s="32"/>
      <x:c r="E36" s="32"/>
      <x:c r="F36" s="30" t="str"/>
      <x:c r="G36" s="158" t="str">
        <x:f>IF(AND(A36="",B36="",D36="",E36=""),"",IF(OR(A36="",B36=""),"FALTA CLASIFICAR",IF(COUNTIFS('CATALOGO RUBROS'!$A$6:$A$29,A36,'CATALOGO RUBROS'!$B$6:$B$29,B36)=1,"CORRECTO","REVISAR RUBRO")))</x:f>
      </x:c>
    </x:row>
    <x:row r="37" ht="22" customHeight="1">
      <x:c r="A37" s="24" t="str"/>
      <x:c r="B37" s="24" t="str"/>
      <x:c r="C37" s="24" t="str"/>
      <x:c r="D37" s="32"/>
      <x:c r="E37" s="32"/>
      <x:c r="F37" s="30" t="str"/>
      <x:c r="G37" s="158" t="str">
        <x:f>IF(AND(A37="",B37="",D37="",E37=""),"",IF(OR(A37="",B37=""),"FALTA CLASIFICAR",IF(COUNTIFS('CATALOGO RUBROS'!$A$6:$A$29,A37,'CATALOGO RUBROS'!$B$6:$B$29,B37)=1,"CORRECTO","REVISAR RUBRO")))</x:f>
      </x:c>
    </x:row>
    <x:row r="38" ht="22" customHeight="1">
      <x:c r="A38" s="24" t="str"/>
      <x:c r="B38" s="24" t="str"/>
      <x:c r="C38" s="24" t="str"/>
      <x:c r="D38" s="32"/>
      <x:c r="E38" s="32"/>
      <x:c r="F38" s="30" t="str"/>
      <x:c r="G38" s="158" t="str">
        <x:f>IF(AND(A38="",B38="",D38="",E38=""),"",IF(OR(A38="",B38=""),"FALTA CLASIFICAR",IF(COUNTIFS('CATALOGO RUBROS'!$A$6:$A$29,A38,'CATALOGO RUBROS'!$B$6:$B$29,B38)=1,"CORRECTO","REVISAR RUBRO")))</x:f>
      </x:c>
    </x:row>
    <x:row r="39" ht="22" customHeight="1">
      <x:c r="A39" s="24" t="str"/>
      <x:c r="B39" s="24" t="str"/>
      <x:c r="C39" s="24" t="str"/>
      <x:c r="D39" s="32"/>
      <x:c r="E39" s="32"/>
      <x:c r="F39" s="30" t="str"/>
      <x:c r="G39" s="158" t="str">
        <x:f>IF(AND(A39="",B39="",D39="",E39=""),"",IF(OR(A39="",B39=""),"FALTA CLASIFICAR",IF(COUNTIFS('CATALOGO RUBROS'!$A$6:$A$29,A39,'CATALOGO RUBROS'!$B$6:$B$29,B39)=1,"CORRECTO","REVISAR RUBRO")))</x:f>
      </x:c>
    </x:row>
    <x:row r="40" ht="22" customHeight="1">
      <x:c r="A40" s="24" t="str"/>
      <x:c r="B40" s="24" t="str"/>
      <x:c r="C40" s="24" t="str"/>
      <x:c r="D40" s="32"/>
      <x:c r="E40" s="32"/>
      <x:c r="F40" s="30" t="str"/>
      <x:c r="G40" s="158" t="str">
        <x:f>IF(AND(A40="",B40="",D40="",E40=""),"",IF(OR(A40="",B40=""),"FALTA CLASIFICAR",IF(COUNTIFS('CATALOGO RUBROS'!$A$6:$A$29,A40,'CATALOGO RUBROS'!$B$6:$B$29,B40)=1,"CORRECTO","REVISAR RUBRO")))</x:f>
      </x:c>
    </x:row>
    <x:row r="41" ht="22" customHeight="1">
      <x:c r="A41" s="24" t="str"/>
      <x:c r="B41" s="24" t="str"/>
      <x:c r="C41" s="24" t="str"/>
      <x:c r="D41" s="32"/>
      <x:c r="E41" s="32"/>
      <x:c r="F41" s="30" t="str"/>
      <x:c r="G41" s="158" t="str">
        <x:f>IF(AND(A41="",B41="",D41="",E41=""),"",IF(OR(A41="",B41=""),"FALTA CLASIFICAR",IF(COUNTIFS('CATALOGO RUBROS'!$A$6:$A$29,A41,'CATALOGO RUBROS'!$B$6:$B$29,B41)=1,"CORRECTO","REVISAR RUBRO")))</x:f>
      </x:c>
    </x:row>
    <x:row r="42" ht="22" customHeight="1">
      <x:c r="A42" s="24" t="str"/>
      <x:c r="B42" s="24" t="str"/>
      <x:c r="C42" s="24" t="str"/>
      <x:c r="D42" s="32"/>
      <x:c r="E42" s="32"/>
      <x:c r="F42" s="30" t="str"/>
      <x:c r="G42" s="158" t="str">
        <x:f>IF(AND(A42="",B42="",D42="",E42=""),"",IF(OR(A42="",B42=""),"FALTA CLASIFICAR",IF(COUNTIFS('CATALOGO RUBROS'!$A$6:$A$29,A42,'CATALOGO RUBROS'!$B$6:$B$29,B42)=1,"CORRECTO","REVISAR RUBRO")))</x:f>
      </x:c>
    </x:row>
    <x:row r="43" ht="22" customHeight="1">
      <x:c r="A43" s="24" t="str"/>
      <x:c r="B43" s="24" t="str"/>
      <x:c r="C43" s="24" t="str"/>
      <x:c r="D43" s="32"/>
      <x:c r="E43" s="32"/>
      <x:c r="F43" s="30" t="str"/>
      <x:c r="G43" s="158" t="str">
        <x:f>IF(AND(A43="",B43="",D43="",E43=""),"",IF(OR(A43="",B43=""),"FALTA CLASIFICAR",IF(COUNTIFS('CATALOGO RUBROS'!$A$6:$A$29,A43,'CATALOGO RUBROS'!$B$6:$B$29,B43)=1,"CORRECTO","REVISAR RUBRO")))</x:f>
      </x:c>
    </x:row>
    <x:row r="44" ht="22" customHeight="1">
      <x:c r="A44" s="24" t="str"/>
      <x:c r="B44" s="24" t="str"/>
      <x:c r="C44" s="24" t="str"/>
      <x:c r="D44" s="32"/>
      <x:c r="E44" s="32"/>
      <x:c r="F44" s="30" t="str"/>
      <x:c r="G44" s="158" t="str">
        <x:f>IF(AND(A44="",B44="",D44="",E44=""),"",IF(OR(A44="",B44=""),"FALTA CLASIFICAR",IF(COUNTIFS('CATALOGO RUBROS'!$A$6:$A$29,A44,'CATALOGO RUBROS'!$B$6:$B$29,B44)=1,"CORRECTO","REVISAR RUBRO")))</x:f>
      </x:c>
    </x:row>
    <x:row r="45" ht="22" customHeight="1">
      <x:c r="A45" s="24" t="str"/>
      <x:c r="B45" s="24" t="str"/>
      <x:c r="C45" s="24" t="str"/>
      <x:c r="D45" s="32"/>
      <x:c r="E45" s="32"/>
      <x:c r="F45" s="30" t="str"/>
      <x:c r="G45" s="158" t="str">
        <x:f>IF(AND(A45="",B45="",D45="",E45=""),"",IF(OR(A45="",B45=""),"FALTA CLASIFICAR",IF(COUNTIFS('CATALOGO RUBROS'!$A$6:$A$29,A45,'CATALOGO RUBROS'!$B$6:$B$29,B45)=1,"CORRECTO","REVISAR RUBRO")))</x:f>
      </x:c>
    </x:row>
    <x:row r="46" ht="22" customHeight="1">
      <x:c r="A46" s="24" t="str"/>
      <x:c r="B46" s="24" t="str"/>
      <x:c r="C46" s="24" t="str"/>
      <x:c r="D46" s="32"/>
      <x:c r="E46" s="32"/>
      <x:c r="F46" s="30" t="str"/>
      <x:c r="G46" s="158" t="str">
        <x:f>IF(AND(A46="",B46="",D46="",E46=""),"",IF(OR(A46="",B46=""),"FALTA CLASIFICAR",IF(COUNTIFS('CATALOGO RUBROS'!$A$6:$A$29,A46,'CATALOGO RUBROS'!$B$6:$B$29,B46)=1,"CORRECTO","REVISAR RUBRO")))</x:f>
      </x:c>
    </x:row>
    <x:row r="47" ht="22" customHeight="1">
      <x:c r="A47" s="24" t="str"/>
      <x:c r="B47" s="24" t="str"/>
      <x:c r="C47" s="24" t="str"/>
      <x:c r="D47" s="32"/>
      <x:c r="E47" s="32"/>
      <x:c r="F47" s="30" t="str"/>
      <x:c r="G47" s="158" t="str">
        <x:f>IF(AND(A47="",B47="",D47="",E47=""),"",IF(OR(A47="",B47=""),"FALTA CLASIFICAR",IF(COUNTIFS('CATALOGO RUBROS'!$A$6:$A$29,A47,'CATALOGO RUBROS'!$B$6:$B$29,B47)=1,"CORRECTO","REVISAR RUBRO")))</x:f>
      </x:c>
    </x:row>
    <x:row r="48" ht="22" customHeight="1">
      <x:c r="A48" s="24" t="str"/>
      <x:c r="B48" s="24" t="str"/>
      <x:c r="C48" s="24" t="str"/>
      <x:c r="D48" s="32"/>
      <x:c r="E48" s="32"/>
      <x:c r="F48" s="30" t="str"/>
      <x:c r="G48" s="158" t="str">
        <x:f>IF(AND(A48="",B48="",D48="",E48=""),"",IF(OR(A48="",B48=""),"FALTA CLASIFICAR",IF(COUNTIFS('CATALOGO RUBROS'!$A$6:$A$29,A48,'CATALOGO RUBROS'!$B$6:$B$29,B48)=1,"CORRECTO","REVISAR RUBRO")))</x:f>
      </x:c>
    </x:row>
    <x:row r="49" ht="22" customHeight="1">
      <x:c r="A49" s="24" t="str"/>
      <x:c r="B49" s="24" t="str"/>
      <x:c r="C49" s="24" t="str"/>
      <x:c r="D49" s="32"/>
      <x:c r="E49" s="32"/>
      <x:c r="F49" s="30" t="str"/>
      <x:c r="G49" s="158" t="str">
        <x:f>IF(AND(A49="",B49="",D49="",E49=""),"",IF(OR(A49="",B49=""),"FALTA CLASIFICAR",IF(COUNTIFS('CATALOGO RUBROS'!$A$6:$A$29,A49,'CATALOGO RUBROS'!$B$6:$B$29,B49)=1,"CORRECTO","REVISAR RUBRO")))</x:f>
      </x:c>
    </x:row>
    <x:row r="50" ht="22" customHeight="1">
      <x:c r="A50" s="24" t="str"/>
      <x:c r="B50" s="24" t="str"/>
      <x:c r="C50" s="24" t="str"/>
      <x:c r="D50" s="32"/>
      <x:c r="E50" s="32"/>
      <x:c r="F50" s="30" t="str"/>
      <x:c r="G50" s="158" t="str">
        <x:f>IF(AND(A50="",B50="",D50="",E50=""),"",IF(OR(A50="",B50=""),"FALTA CLASIFICAR",IF(COUNTIFS('CATALOGO RUBROS'!$A$6:$A$29,A50,'CATALOGO RUBROS'!$B$6:$B$29,B50)=1,"CORRECTO","REVISAR RUBRO")))</x:f>
      </x:c>
    </x:row>
    <x:row r="51" ht="22" customHeight="1">
      <x:c r="A51" s="24" t="str"/>
      <x:c r="B51" s="24" t="str"/>
      <x:c r="C51" s="24" t="str"/>
      <x:c r="D51" s="32"/>
      <x:c r="E51" s="32"/>
      <x:c r="F51" s="30" t="str"/>
      <x:c r="G51" s="158" t="str">
        <x:f>IF(AND(A51="",B51="",D51="",E51=""),"",IF(OR(A51="",B51=""),"FALTA CLASIFICAR",IF(COUNTIFS('CATALOGO RUBROS'!$A$6:$A$29,A51,'CATALOGO RUBROS'!$B$6:$B$29,B51)=1,"CORRECTO","REVISAR RUBRO")))</x:f>
      </x:c>
    </x:row>
    <x:row r="52" ht="22" customHeight="1">
      <x:c r="A52" s="24" t="str"/>
      <x:c r="B52" s="24" t="str"/>
      <x:c r="C52" s="24" t="str"/>
      <x:c r="D52" s="32"/>
      <x:c r="E52" s="32"/>
      <x:c r="F52" s="30" t="str"/>
      <x:c r="G52" s="158" t="str">
        <x:f>IF(AND(A52="",B52="",D52="",E52=""),"",IF(OR(A52="",B52=""),"FALTA CLASIFICAR",IF(COUNTIFS('CATALOGO RUBROS'!$A$6:$A$29,A52,'CATALOGO RUBROS'!$B$6:$B$29,B52)=1,"CORRECTO","REVISAR RUBRO")))</x:f>
      </x:c>
    </x:row>
    <x:row r="53" ht="22" customHeight="1">
      <x:c r="A53" s="24" t="str"/>
      <x:c r="B53" s="24" t="str"/>
      <x:c r="C53" s="24" t="str"/>
      <x:c r="D53" s="32"/>
      <x:c r="E53" s="32"/>
      <x:c r="F53" s="30" t="str"/>
      <x:c r="G53" s="158" t="str">
        <x:f>IF(AND(A53="",B53="",D53="",E53=""),"",IF(OR(A53="",B53=""),"FALTA CLASIFICAR",IF(COUNTIFS('CATALOGO RUBROS'!$A$6:$A$29,A53,'CATALOGO RUBROS'!$B$6:$B$29,B53)=1,"CORRECTO","REVISAR RUBRO")))</x:f>
      </x:c>
    </x:row>
    <x:row r="54" ht="22" customHeight="1">
      <x:c r="A54" s="24" t="str"/>
      <x:c r="B54" s="24" t="str"/>
      <x:c r="C54" s="24" t="str"/>
      <x:c r="D54" s="32"/>
      <x:c r="E54" s="32"/>
      <x:c r="F54" s="30" t="str"/>
      <x:c r="G54" s="158" t="str">
        <x:f>IF(AND(A54="",B54="",D54="",E54=""),"",IF(OR(A54="",B54=""),"FALTA CLASIFICAR",IF(COUNTIFS('CATALOGO RUBROS'!$A$6:$A$29,A54,'CATALOGO RUBROS'!$B$6:$B$29,B54)=1,"CORRECTO","REVISAR RUBRO")))</x:f>
      </x:c>
    </x:row>
    <x:row r="55" ht="22" customHeight="1">
      <x:c r="A55" s="24" t="str"/>
      <x:c r="B55" s="24" t="str"/>
      <x:c r="C55" s="24" t="str"/>
      <x:c r="D55" s="32"/>
      <x:c r="E55" s="32"/>
      <x:c r="F55" s="30" t="str"/>
      <x:c r="G55" s="158" t="str">
        <x:f>IF(AND(A55="",B55="",D55="",E55=""),"",IF(OR(A55="",B55=""),"FALTA CLASIFICAR",IF(COUNTIFS('CATALOGO RUBROS'!$A$6:$A$29,A55,'CATALOGO RUBROS'!$B$6:$B$29,B55)=1,"CORRECTO","REVISAR RUBRO")))</x:f>
      </x:c>
    </x:row>
    <x:row r="56" ht="22" customHeight="1">
      <x:c r="A56" s="24" t="str"/>
      <x:c r="B56" s="24" t="str"/>
      <x:c r="C56" s="24" t="str"/>
      <x:c r="D56" s="32"/>
      <x:c r="E56" s="32"/>
      <x:c r="F56" s="30" t="str"/>
      <x:c r="G56" s="158" t="str">
        <x:f>IF(AND(A56="",B56="",D56="",E56=""),"",IF(OR(A56="",B56=""),"FALTA CLASIFICAR",IF(COUNTIFS('CATALOGO RUBROS'!$A$6:$A$29,A56,'CATALOGO RUBROS'!$B$6:$B$29,B56)=1,"CORRECTO","REVISAR RUBRO")))</x:f>
      </x:c>
    </x:row>
    <x:row r="57" ht="22" customHeight="1">
      <x:c r="A57" s="24" t="str"/>
      <x:c r="B57" s="24" t="str"/>
      <x:c r="C57" s="24" t="str"/>
      <x:c r="D57" s="32"/>
      <x:c r="E57" s="32"/>
      <x:c r="F57" s="30" t="str"/>
      <x:c r="G57" s="158" t="str">
        <x:f>IF(AND(A57="",B57="",D57="",E57=""),"",IF(OR(A57="",B57=""),"FALTA CLASIFICAR",IF(COUNTIFS('CATALOGO RUBROS'!$A$6:$A$29,A57,'CATALOGO RUBROS'!$B$6:$B$29,B57)=1,"CORRECTO","REVISAR RUBRO")))</x:f>
      </x:c>
    </x:row>
    <x:row r="58" ht="22" customHeight="1">
      <x:c r="A58" s="24" t="str"/>
      <x:c r="B58" s="24" t="str"/>
      <x:c r="C58" s="24" t="str"/>
      <x:c r="D58" s="32"/>
      <x:c r="E58" s="32"/>
      <x:c r="F58" s="30" t="str"/>
      <x:c r="G58" s="158" t="str">
        <x:f>IF(AND(A58="",B58="",D58="",E58=""),"",IF(OR(A58="",B58=""),"FALTA CLASIFICAR",IF(COUNTIFS('CATALOGO RUBROS'!$A$6:$A$29,A58,'CATALOGO RUBROS'!$B$6:$B$29,B58)=1,"CORRECTO","REVISAR RUBRO")))</x:f>
      </x:c>
    </x:row>
    <x:row r="59" ht="22" customHeight="1">
      <x:c r="A59" s="24" t="str"/>
      <x:c r="B59" s="24" t="str"/>
      <x:c r="C59" s="24" t="str"/>
      <x:c r="D59" s="32"/>
      <x:c r="E59" s="32"/>
      <x:c r="F59" s="30" t="str"/>
      <x:c r="G59" s="158" t="str">
        <x:f>IF(AND(A59="",B59="",D59="",E59=""),"",IF(OR(A59="",B59=""),"FALTA CLASIFICAR",IF(COUNTIFS('CATALOGO RUBROS'!$A$6:$A$29,A59,'CATALOGO RUBROS'!$B$6:$B$29,B59)=1,"CORRECTO","REVISAR RUBRO")))</x:f>
      </x:c>
    </x:row>
    <x:row r="60" ht="22" customHeight="1">
      <x:c r="A60" s="24" t="str"/>
      <x:c r="B60" s="24" t="str"/>
      <x:c r="C60" s="24" t="str"/>
      <x:c r="D60" s="32"/>
      <x:c r="E60" s="32"/>
      <x:c r="F60" s="30" t="str"/>
      <x:c r="G60" s="158" t="str">
        <x:f>IF(AND(A60="",B60="",D60="",E60=""),"",IF(OR(A60="",B60=""),"FALTA CLASIFICAR",IF(COUNTIFS('CATALOGO RUBROS'!$A$6:$A$29,A60,'CATALOGO RUBROS'!$B$6:$B$29,B60)=1,"CORRECTO","REVISAR RUBRO")))</x:f>
      </x:c>
    </x:row>
    <x:row r="61" ht="22" customHeight="1">
      <x:c r="A61" s="24" t="str"/>
      <x:c r="B61" s="24" t="str"/>
      <x:c r="C61" s="24" t="str"/>
      <x:c r="D61" s="32"/>
      <x:c r="E61" s="32"/>
      <x:c r="F61" s="30" t="str"/>
      <x:c r="G61" s="158" t="str">
        <x:f>IF(AND(A61="",B61="",D61="",E61=""),"",IF(OR(A61="",B61=""),"FALTA CLASIFICAR",IF(COUNTIFS('CATALOGO RUBROS'!$A$6:$A$29,A61,'CATALOGO RUBROS'!$B$6:$B$29,B61)=1,"CORRECTO","REVISAR RUBRO")))</x:f>
      </x:c>
    </x:row>
    <x:row r="62" ht="22" customHeight="1">
      <x:c r="A62" s="24" t="str"/>
      <x:c r="B62" s="24" t="str"/>
      <x:c r="C62" s="24" t="str"/>
      <x:c r="D62" s="32"/>
      <x:c r="E62" s="32"/>
      <x:c r="F62" s="30" t="str"/>
      <x:c r="G62" s="158" t="str">
        <x:f>IF(AND(A62="",B62="",D62="",E62=""),"",IF(OR(A62="",B62=""),"FALTA CLASIFICAR",IF(COUNTIFS('CATALOGO RUBROS'!$A$6:$A$29,A62,'CATALOGO RUBROS'!$B$6:$B$29,B62)=1,"CORRECTO","REVISAR RUBRO")))</x:f>
      </x:c>
    </x:row>
    <x:row r="63" ht="22" customHeight="1">
      <x:c r="A63" s="24" t="str"/>
      <x:c r="B63" s="24" t="str"/>
      <x:c r="C63" s="24" t="str"/>
      <x:c r="D63" s="32"/>
      <x:c r="E63" s="32"/>
      <x:c r="F63" s="30" t="str"/>
      <x:c r="G63" s="158" t="str">
        <x:f>IF(AND(A63="",B63="",D63="",E63=""),"",IF(OR(A63="",B63=""),"FALTA CLASIFICAR",IF(COUNTIFS('CATALOGO RUBROS'!$A$6:$A$29,A63,'CATALOGO RUBROS'!$B$6:$B$29,B63)=1,"CORRECTO","REVISAR RUBRO")))</x:f>
      </x:c>
    </x:row>
    <x:row r="64" ht="22" customHeight="1">
      <x:c r="A64" s="24" t="str"/>
      <x:c r="B64" s="24" t="str"/>
      <x:c r="C64" s="24" t="str"/>
      <x:c r="D64" s="32"/>
      <x:c r="E64" s="32"/>
      <x:c r="F64" s="30" t="str"/>
      <x:c r="G64" s="158" t="str">
        <x:f>IF(AND(A64="",B64="",D64="",E64=""),"",IF(OR(A64="",B64=""),"FALTA CLASIFICAR",IF(COUNTIFS('CATALOGO RUBROS'!$A$6:$A$29,A64,'CATALOGO RUBROS'!$B$6:$B$29,B64)=1,"CORRECTO","REVISAR RUBRO")))</x:f>
      </x:c>
    </x:row>
    <x:row r="65" ht="22" customHeight="1">
      <x:c r="A65" s="24" t="str"/>
      <x:c r="B65" s="24" t="str"/>
      <x:c r="C65" s="24" t="str"/>
      <x:c r="D65" s="32"/>
      <x:c r="E65" s="32"/>
      <x:c r="F65" s="30" t="str"/>
      <x:c r="G65" s="158" t="str">
        <x:f>IF(AND(A65="",B65="",D65="",E65=""),"",IF(OR(A65="",B65=""),"FALTA CLASIFICAR",IF(COUNTIFS('CATALOGO RUBROS'!$A$6:$A$29,A65,'CATALOGO RUBROS'!$B$6:$B$29,B65)=1,"CORRECTO","REVISAR RUBRO")))</x:f>
      </x:c>
    </x:row>
    <x:row r="66" ht="22" customHeight="1">
      <x:c r="A66" s="24" t="str"/>
      <x:c r="B66" s="24" t="str"/>
      <x:c r="C66" s="24" t="str"/>
      <x:c r="D66" s="32"/>
      <x:c r="E66" s="32"/>
      <x:c r="F66" s="30" t="str"/>
      <x:c r="G66" s="158" t="str">
        <x:f>IF(AND(A66="",B66="",D66="",E66=""),"",IF(OR(A66="",B66=""),"FALTA CLASIFICAR",IF(COUNTIFS('CATALOGO RUBROS'!$A$6:$A$29,A66,'CATALOGO RUBROS'!$B$6:$B$29,B66)=1,"CORRECTO","REVISAR RUBRO")))</x:f>
      </x:c>
    </x:row>
    <x:row r="67" ht="22" customHeight="1">
      <x:c r="A67" s="24" t="str"/>
      <x:c r="B67" s="24" t="str"/>
      <x:c r="C67" s="24" t="str"/>
      <x:c r="D67" s="32"/>
      <x:c r="E67" s="32"/>
      <x:c r="F67" s="30" t="str"/>
      <x:c r="G67" s="158" t="str">
        <x:f>IF(AND(A67="",B67="",D67="",E67=""),"",IF(OR(A67="",B67=""),"FALTA CLASIFICAR",IF(COUNTIFS('CATALOGO RUBROS'!$A$6:$A$29,A67,'CATALOGO RUBROS'!$B$6:$B$29,B67)=1,"CORRECTO","REVISAR RUBRO")))</x:f>
      </x:c>
    </x:row>
    <x:row r="68" ht="22" customHeight="1">
      <x:c r="A68" s="24" t="str"/>
      <x:c r="B68" s="24" t="str"/>
      <x:c r="C68" s="24" t="str"/>
      <x:c r="D68" s="32"/>
      <x:c r="E68" s="32"/>
      <x:c r="F68" s="30" t="str"/>
      <x:c r="G68" s="158" t="str">
        <x:f>IF(AND(A68="",B68="",D68="",E68=""),"",IF(OR(A68="",B68=""),"FALTA CLASIFICAR",IF(COUNTIFS('CATALOGO RUBROS'!$A$6:$A$29,A68,'CATALOGO RUBROS'!$B$6:$B$29,B68)=1,"CORRECTO","REVISAR RUBRO")))</x:f>
      </x:c>
    </x:row>
    <x:row r="69" ht="22" customHeight="1">
      <x:c r="A69" s="24" t="str"/>
      <x:c r="B69" s="24" t="str"/>
      <x:c r="C69" s="24" t="str"/>
      <x:c r="D69" s="32"/>
      <x:c r="E69" s="32"/>
      <x:c r="F69" s="30" t="str"/>
      <x:c r="G69" s="158" t="str">
        <x:f>IF(AND(A69="",B69="",D69="",E69=""),"",IF(OR(A69="",B69=""),"FALTA CLASIFICAR",IF(COUNTIFS('CATALOGO RUBROS'!$A$6:$A$29,A69,'CATALOGO RUBROS'!$B$6:$B$29,B69)=1,"CORRECTO","REVISAR RUBRO")))</x:f>
      </x:c>
    </x:row>
    <x:row r="70" ht="22" customHeight="1">
      <x:c r="A70" s="24" t="str"/>
      <x:c r="B70" s="24" t="str"/>
      <x:c r="C70" s="24" t="str"/>
      <x:c r="D70" s="32"/>
      <x:c r="E70" s="32"/>
      <x:c r="F70" s="30" t="str"/>
      <x:c r="G70" s="158" t="str">
        <x:f>IF(AND(A70="",B70="",D70="",E70=""),"",IF(OR(A70="",B70=""),"FALTA CLASIFICAR",IF(COUNTIFS('CATALOGO RUBROS'!$A$6:$A$29,A70,'CATALOGO RUBROS'!$B$6:$B$29,B70)=1,"CORRECTO","REVISAR RUBRO")))</x:f>
      </x:c>
    </x:row>
    <x:row r="71" ht="22" customHeight="1">
      <x:c r="A71" s="24" t="str"/>
      <x:c r="B71" s="24" t="str"/>
      <x:c r="C71" s="24" t="str"/>
      <x:c r="D71" s="32"/>
      <x:c r="E71" s="32"/>
      <x:c r="F71" s="30" t="str"/>
      <x:c r="G71" s="158" t="str">
        <x:f>IF(AND(A71="",B71="",D71="",E71=""),"",IF(OR(A71="",B71=""),"FALTA CLASIFICAR",IF(COUNTIFS('CATALOGO RUBROS'!$A$6:$A$29,A71,'CATALOGO RUBROS'!$B$6:$B$29,B71)=1,"CORRECTO","REVISAR RUBRO")))</x:f>
      </x:c>
    </x:row>
    <x:row r="72" ht="22" customHeight="1">
      <x:c r="A72" s="24" t="str"/>
      <x:c r="B72" s="24" t="str"/>
      <x:c r="C72" s="24" t="str"/>
      <x:c r="D72" s="32"/>
      <x:c r="E72" s="32"/>
      <x:c r="F72" s="30" t="str"/>
      <x:c r="G72" s="158" t="str">
        <x:f>IF(AND(A72="",B72="",D72="",E72=""),"",IF(OR(A72="",B72=""),"FALTA CLASIFICAR",IF(COUNTIFS('CATALOGO RUBROS'!$A$6:$A$29,A72,'CATALOGO RUBROS'!$B$6:$B$29,B72)=1,"CORRECTO","REVISAR RUBRO")))</x:f>
      </x:c>
    </x:row>
    <x:row r="73" ht="22" customHeight="1">
      <x:c r="A73" s="24" t="str"/>
      <x:c r="B73" s="24" t="str"/>
      <x:c r="C73" s="24" t="str"/>
      <x:c r="D73" s="32"/>
      <x:c r="E73" s="32"/>
      <x:c r="F73" s="30" t="str"/>
      <x:c r="G73" s="158" t="str">
        <x:f>IF(AND(A73="",B73="",D73="",E73=""),"",IF(OR(A73="",B73=""),"FALTA CLASIFICAR",IF(COUNTIFS('CATALOGO RUBROS'!$A$6:$A$29,A73,'CATALOGO RUBROS'!$B$6:$B$29,B73)=1,"CORRECTO","REVISAR RUBRO")))</x:f>
      </x:c>
    </x:row>
    <x:row r="74" ht="22" customHeight="1">
      <x:c r="A74" s="24" t="str"/>
      <x:c r="B74" s="24" t="str"/>
      <x:c r="C74" s="24" t="str"/>
      <x:c r="D74" s="32"/>
      <x:c r="E74" s="32"/>
      <x:c r="F74" s="30" t="str"/>
      <x:c r="G74" s="158" t="str">
        <x:f>IF(AND(A74="",B74="",D74="",E74=""),"",IF(OR(A74="",B74=""),"FALTA CLASIFICAR",IF(COUNTIFS('CATALOGO RUBROS'!$A$6:$A$29,A74,'CATALOGO RUBROS'!$B$6:$B$29,B74)=1,"CORRECTO","REVISAR RUBRO")))</x:f>
      </x:c>
    </x:row>
    <x:row r="75" ht="22" customHeight="1">
      <x:c r="A75" s="24" t="str"/>
      <x:c r="B75" s="24" t="str"/>
      <x:c r="C75" s="24" t="str"/>
      <x:c r="D75" s="32"/>
      <x:c r="E75" s="32"/>
      <x:c r="F75" s="30" t="str"/>
      <x:c r="G75" s="158" t="str">
        <x:f>IF(AND(A75="",B75="",D75="",E75=""),"",IF(OR(A75="",B75=""),"FALTA CLASIFICAR",IF(COUNTIFS('CATALOGO RUBROS'!$A$6:$A$29,A75,'CATALOGO RUBROS'!$B$6:$B$29,B75)=1,"CORRECTO","REVISAR RUBRO")))</x:f>
      </x:c>
    </x:row>
    <x:row r="76" ht="22" customHeight="1">
      <x:c r="A76" s="24" t="str"/>
      <x:c r="B76" s="24" t="str"/>
      <x:c r="C76" s="24" t="str"/>
      <x:c r="D76" s="32"/>
      <x:c r="E76" s="32"/>
      <x:c r="F76" s="30" t="str"/>
      <x:c r="G76" s="158" t="str">
        <x:f>IF(AND(A76="",B76="",D76="",E76=""),"",IF(OR(A76="",B76=""),"FALTA CLASIFICAR",IF(COUNTIFS('CATALOGO RUBROS'!$A$6:$A$29,A76,'CATALOGO RUBROS'!$B$6:$B$29,B76)=1,"CORRECTO","REVISAR RUBRO")))</x:f>
      </x:c>
    </x:row>
    <x:row r="77" ht="22" customHeight="1">
      <x:c r="A77" s="24" t="str"/>
      <x:c r="B77" s="24" t="str"/>
      <x:c r="C77" s="24" t="str"/>
      <x:c r="D77" s="32"/>
      <x:c r="E77" s="32"/>
      <x:c r="F77" s="30" t="str"/>
      <x:c r="G77" s="158" t="str">
        <x:f>IF(AND(A77="",B77="",D77="",E77=""),"",IF(OR(A77="",B77=""),"FALTA CLASIFICAR",IF(COUNTIFS('CATALOGO RUBROS'!$A$6:$A$29,A77,'CATALOGO RUBROS'!$B$6:$B$29,B77)=1,"CORRECTO","REVISAR RUBRO")))</x:f>
      </x:c>
    </x:row>
    <x:row r="78" ht="22" customHeight="1">
      <x:c r="A78" s="24" t="str"/>
      <x:c r="B78" s="24" t="str"/>
      <x:c r="C78" s="24" t="str"/>
      <x:c r="D78" s="32"/>
      <x:c r="E78" s="32"/>
      <x:c r="F78" s="30" t="str"/>
      <x:c r="G78" s="158" t="str">
        <x:f>IF(AND(A78="",B78="",D78="",E78=""),"",IF(OR(A78="",B78=""),"FALTA CLASIFICAR",IF(COUNTIFS('CATALOGO RUBROS'!$A$6:$A$29,A78,'CATALOGO RUBROS'!$B$6:$B$29,B78)=1,"CORRECTO","REVISAR RUBRO")))</x:f>
      </x:c>
    </x:row>
    <x:row r="79" ht="22" customHeight="1">
      <x:c r="A79" s="24" t="str"/>
      <x:c r="B79" s="24" t="str"/>
      <x:c r="C79" s="24" t="str"/>
      <x:c r="D79" s="32"/>
      <x:c r="E79" s="32"/>
      <x:c r="F79" s="30" t="str"/>
      <x:c r="G79" s="158" t="str">
        <x:f>IF(AND(A79="",B79="",D79="",E79=""),"",IF(OR(A79="",B79=""),"FALTA CLASIFICAR",IF(COUNTIFS('CATALOGO RUBROS'!$A$6:$A$29,A79,'CATALOGO RUBROS'!$B$6:$B$29,B79)=1,"CORRECTO","REVISAR RUBRO")))</x:f>
      </x:c>
    </x:row>
    <x:row r="80" ht="22" customHeight="1">
      <x:c r="A80" s="24" t="str"/>
      <x:c r="B80" s="24" t="str"/>
      <x:c r="C80" s="24" t="str"/>
      <x:c r="D80" s="32"/>
      <x:c r="E80" s="32"/>
      <x:c r="F80" s="30" t="str"/>
      <x:c r="G80" s="158" t="str">
        <x:f>IF(AND(A80="",B80="",D80="",E80=""),"",IF(OR(A80="",B80=""),"FALTA CLASIFICAR",IF(COUNTIFS('CATALOGO RUBROS'!$A$6:$A$29,A80,'CATALOGO RUBROS'!$B$6:$B$29,B80)=1,"CORRECTO","REVISAR RUBRO")))</x:f>
      </x:c>
    </x:row>
    <x:row r="81" ht="22" customHeight="1">
      <x:c r="A81" s="24" t="str"/>
      <x:c r="B81" s="24" t="str"/>
      <x:c r="C81" s="24" t="str"/>
      <x:c r="D81" s="32"/>
      <x:c r="E81" s="32"/>
      <x:c r="F81" s="30" t="str"/>
      <x:c r="G81" s="158" t="str">
        <x:f>IF(AND(A81="",B81="",D81="",E81=""),"",IF(OR(A81="",B81=""),"FALTA CLASIFICAR",IF(COUNTIFS('CATALOGO RUBROS'!$A$6:$A$29,A81,'CATALOGO RUBROS'!$B$6:$B$29,B81)=1,"CORRECTO","REVISAR RUBRO")))</x:f>
      </x:c>
    </x:row>
    <x:row r="82" ht="22" customHeight="1">
      <x:c r="A82" s="24" t="str"/>
      <x:c r="B82" s="24" t="str"/>
      <x:c r="C82" s="24" t="str"/>
      <x:c r="D82" s="32"/>
      <x:c r="E82" s="32"/>
      <x:c r="F82" s="30" t="str"/>
      <x:c r="G82" s="158" t="str">
        <x:f>IF(AND(A82="",B82="",D82="",E82=""),"",IF(OR(A82="",B82=""),"FALTA CLASIFICAR",IF(COUNTIFS('CATALOGO RUBROS'!$A$6:$A$29,A82,'CATALOGO RUBROS'!$B$6:$B$29,B82)=1,"CORRECTO","REVISAR RUBRO")))</x:f>
      </x:c>
    </x:row>
    <x:row r="83" ht="22" customHeight="1">
      <x:c r="A83" s="24" t="str"/>
      <x:c r="B83" s="24" t="str"/>
      <x:c r="C83" s="24" t="str"/>
      <x:c r="D83" s="32"/>
      <x:c r="E83" s="32"/>
      <x:c r="F83" s="30" t="str"/>
      <x:c r="G83" s="158" t="str">
        <x:f>IF(AND(A83="",B83="",D83="",E83=""),"",IF(OR(A83="",B83=""),"FALTA CLASIFICAR",IF(COUNTIFS('CATALOGO RUBROS'!$A$6:$A$29,A83,'CATALOGO RUBROS'!$B$6:$B$29,B83)=1,"CORRECTO","REVISAR RUBRO")))</x:f>
      </x:c>
    </x:row>
    <x:row r="84" ht="22" customHeight="1">
      <x:c r="A84" s="24" t="str"/>
      <x:c r="B84" s="24" t="str"/>
      <x:c r="C84" s="24" t="str"/>
      <x:c r="D84" s="32"/>
      <x:c r="E84" s="32"/>
      <x:c r="F84" s="30" t="str"/>
      <x:c r="G84" s="158" t="str">
        <x:f>IF(AND(A84="",B84="",D84="",E84=""),"",IF(OR(A84="",B84=""),"FALTA CLASIFICAR",IF(COUNTIFS('CATALOGO RUBROS'!$A$6:$A$29,A84,'CATALOGO RUBROS'!$B$6:$B$29,B84)=1,"CORRECTO","REVISAR RUBRO")))</x:f>
      </x:c>
    </x:row>
    <x:row r="85" ht="22" customHeight="1">
      <x:c r="A85" s="24" t="str"/>
      <x:c r="B85" s="24" t="str"/>
      <x:c r="C85" s="24" t="str"/>
      <x:c r="D85" s="32"/>
      <x:c r="E85" s="32"/>
      <x:c r="F85" s="30" t="str"/>
      <x:c r="G85" s="158" t="str">
        <x:f>IF(AND(A85="",B85="",D85="",E85=""),"",IF(OR(A85="",B85=""),"FALTA CLASIFICAR",IF(COUNTIFS('CATALOGO RUBROS'!$A$6:$A$29,A85,'CATALOGO RUBROS'!$B$6:$B$29,B85)=1,"CORRECTO","REVISAR RUBRO")))</x:f>
      </x:c>
    </x:row>
    <x:row r="86" ht="22" customHeight="1">
      <x:c r="A86" s="24" t="str"/>
      <x:c r="B86" s="24" t="str"/>
      <x:c r="C86" s="24" t="str"/>
      <x:c r="D86" s="32"/>
      <x:c r="E86" s="32"/>
      <x:c r="F86" s="30" t="str"/>
      <x:c r="G86" s="158" t="str">
        <x:f>IF(AND(A86="",B86="",D86="",E86=""),"",IF(OR(A86="",B86=""),"FALTA CLASIFICAR",IF(COUNTIFS('CATALOGO RUBROS'!$A$6:$A$29,A86,'CATALOGO RUBROS'!$B$6:$B$29,B86)=1,"CORRECTO","REVISAR RUBRO")))</x:f>
      </x:c>
    </x:row>
    <x:row r="87" ht="22" customHeight="1">
      <x:c r="A87" s="24" t="str"/>
      <x:c r="B87" s="24" t="str"/>
      <x:c r="C87" s="24" t="str"/>
      <x:c r="D87" s="32"/>
      <x:c r="E87" s="32"/>
      <x:c r="F87" s="30" t="str"/>
      <x:c r="G87" s="158" t="str">
        <x:f>IF(AND(A87="",B87="",D87="",E87=""),"",IF(OR(A87="",B87=""),"FALTA CLASIFICAR",IF(COUNTIFS('CATALOGO RUBROS'!$A$6:$A$29,A87,'CATALOGO RUBROS'!$B$6:$B$29,B87)=1,"CORRECTO","REVISAR RUBRO")))</x:f>
      </x:c>
    </x:row>
    <x:row r="88" ht="22" customHeight="1">
      <x:c r="A88" s="24" t="str"/>
      <x:c r="B88" s="24" t="str"/>
      <x:c r="C88" s="24" t="str"/>
      <x:c r="D88" s="32"/>
      <x:c r="E88" s="32"/>
      <x:c r="F88" s="30" t="str"/>
      <x:c r="G88" s="158" t="str">
        <x:f>IF(AND(A88="",B88="",D88="",E88=""),"",IF(OR(A88="",B88=""),"FALTA CLASIFICAR",IF(COUNTIFS('CATALOGO RUBROS'!$A$6:$A$29,A88,'CATALOGO RUBROS'!$B$6:$B$29,B88)=1,"CORRECTO","REVISAR RUBRO")))</x:f>
      </x:c>
    </x:row>
    <x:row r="89" ht="22" customHeight="1">
      <x:c r="A89" s="24" t="str"/>
      <x:c r="B89" s="24" t="str"/>
      <x:c r="C89" s="24" t="str"/>
      <x:c r="D89" s="32"/>
      <x:c r="E89" s="32"/>
      <x:c r="F89" s="30" t="str"/>
      <x:c r="G89" s="158" t="str">
        <x:f>IF(AND(A89="",B89="",D89="",E89=""),"",IF(OR(A89="",B89=""),"FALTA CLASIFICAR",IF(COUNTIFS('CATALOGO RUBROS'!$A$6:$A$29,A89,'CATALOGO RUBROS'!$B$6:$B$29,B89)=1,"CORRECTO","REVISAR RUBRO")))</x:f>
      </x:c>
    </x:row>
    <x:row r="90" ht="22" customHeight="1">
      <x:c r="A90" s="24" t="str"/>
      <x:c r="B90" s="24" t="str"/>
      <x:c r="C90" s="24" t="str"/>
      <x:c r="D90" s="32"/>
      <x:c r="E90" s="32"/>
      <x:c r="F90" s="30" t="str"/>
      <x:c r="G90" s="158" t="str">
        <x:f>IF(AND(A90="",B90="",D90="",E90=""),"",IF(OR(A90="",B90=""),"FALTA CLASIFICAR",IF(COUNTIFS('CATALOGO RUBROS'!$A$6:$A$29,A90,'CATALOGO RUBROS'!$B$6:$B$29,B90)=1,"CORRECTO","REVISAR RUBRO")))</x:f>
      </x:c>
    </x:row>
    <x:row r="91" ht="22" customHeight="1">
      <x:c r="A91" s="24" t="str"/>
      <x:c r="B91" s="24" t="str"/>
      <x:c r="C91" s="24" t="str"/>
      <x:c r="D91" s="32"/>
      <x:c r="E91" s="32"/>
      <x:c r="F91" s="30" t="str"/>
      <x:c r="G91" s="158" t="str">
        <x:f>IF(AND(A91="",B91="",D91="",E91=""),"",IF(OR(A91="",B91=""),"FALTA CLASIFICAR",IF(COUNTIFS('CATALOGO RUBROS'!$A$6:$A$29,A91,'CATALOGO RUBROS'!$B$6:$B$29,B91)=1,"CORRECTO","REVISAR RUBRO")))</x:f>
      </x:c>
    </x:row>
    <x:row r="92" ht="22" customHeight="1">
      <x:c r="A92" s="24" t="str"/>
      <x:c r="B92" s="24" t="str"/>
      <x:c r="C92" s="24" t="str"/>
      <x:c r="D92" s="32"/>
      <x:c r="E92" s="32"/>
      <x:c r="F92" s="30" t="str"/>
      <x:c r="G92" s="158" t="str">
        <x:f>IF(AND(A92="",B92="",D92="",E92=""),"",IF(OR(A92="",B92=""),"FALTA CLASIFICAR",IF(COUNTIFS('CATALOGO RUBROS'!$A$6:$A$29,A92,'CATALOGO RUBROS'!$B$6:$B$29,B92)=1,"CORRECTO","REVISAR RUBRO")))</x:f>
      </x:c>
    </x:row>
    <x:row r="93" ht="22" customHeight="1">
      <x:c r="A93" s="24" t="str"/>
      <x:c r="B93" s="24" t="str"/>
      <x:c r="C93" s="24" t="str"/>
      <x:c r="D93" s="32"/>
      <x:c r="E93" s="32"/>
      <x:c r="F93" s="30" t="str"/>
      <x:c r="G93" s="158" t="str">
        <x:f>IF(AND(A93="",B93="",D93="",E93=""),"",IF(OR(A93="",B93=""),"FALTA CLASIFICAR",IF(COUNTIFS('CATALOGO RUBROS'!$A$6:$A$29,A93,'CATALOGO RUBROS'!$B$6:$B$29,B93)=1,"CORRECTO","REVISAR RUBRO")))</x:f>
      </x:c>
    </x:row>
    <x:row r="94" ht="22" customHeight="1">
      <x:c r="A94" s="24" t="str"/>
      <x:c r="B94" s="24" t="str"/>
      <x:c r="C94" s="24" t="str"/>
      <x:c r="D94" s="32"/>
      <x:c r="E94" s="32"/>
      <x:c r="F94" s="30" t="str"/>
      <x:c r="G94" s="158" t="str">
        <x:f>IF(AND(A94="",B94="",D94="",E94=""),"",IF(OR(A94="",B94=""),"FALTA CLASIFICAR",IF(COUNTIFS('CATALOGO RUBROS'!$A$6:$A$29,A94,'CATALOGO RUBROS'!$B$6:$B$29,B94)=1,"CORRECTO","REVISAR RUBRO")))</x:f>
      </x:c>
    </x:row>
    <x:row r="95" ht="22" customHeight="1">
      <x:c r="A95" s="24" t="str"/>
      <x:c r="B95" s="24" t="str"/>
      <x:c r="C95" s="24" t="str"/>
      <x:c r="D95" s="32"/>
      <x:c r="E95" s="32"/>
      <x:c r="F95" s="30" t="str"/>
      <x:c r="G95" s="158" t="str">
        <x:f>IF(AND(A95="",B95="",D95="",E95=""),"",IF(OR(A95="",B95=""),"FALTA CLASIFICAR",IF(COUNTIFS('CATALOGO RUBROS'!$A$6:$A$29,A95,'CATALOGO RUBROS'!$B$6:$B$29,B95)=1,"CORRECTO","REVISAR RUBRO")))</x:f>
      </x:c>
    </x:row>
    <x:row r="96" ht="22" customHeight="1">
      <x:c r="A96" s="24" t="str"/>
      <x:c r="B96" s="24" t="str"/>
      <x:c r="C96" s="24" t="str"/>
      <x:c r="D96" s="32"/>
      <x:c r="E96" s="32"/>
      <x:c r="F96" s="30" t="str"/>
      <x:c r="G96" s="158" t="str">
        <x:f>IF(AND(A96="",B96="",D96="",E96=""),"",IF(OR(A96="",B96=""),"FALTA CLASIFICAR",IF(COUNTIFS('CATALOGO RUBROS'!$A$6:$A$29,A96,'CATALOGO RUBROS'!$B$6:$B$29,B96)=1,"CORRECTO","REVISAR RUBRO")))</x:f>
      </x:c>
    </x:row>
    <x:row r="97" ht="22" customHeight="1">
      <x:c r="A97" s="24" t="str"/>
      <x:c r="B97" s="24" t="str"/>
      <x:c r="C97" s="24" t="str"/>
      <x:c r="D97" s="32"/>
      <x:c r="E97" s="32"/>
      <x:c r="F97" s="30" t="str"/>
      <x:c r="G97" s="158" t="str">
        <x:f>IF(AND(A97="",B97="",D97="",E97=""),"",IF(OR(A97="",B97=""),"FALTA CLASIFICAR",IF(COUNTIFS('CATALOGO RUBROS'!$A$6:$A$29,A97,'CATALOGO RUBROS'!$B$6:$B$29,B97)=1,"CORRECTO","REVISAR RUBRO")))</x:f>
      </x:c>
    </x:row>
    <x:row r="98" ht="22" customHeight="1">
      <x:c r="A98" s="24" t="str"/>
      <x:c r="B98" s="24" t="str"/>
      <x:c r="C98" s="24" t="str"/>
      <x:c r="D98" s="32"/>
      <x:c r="E98" s="32"/>
      <x:c r="F98" s="30" t="str"/>
      <x:c r="G98" s="158" t="str">
        <x:f>IF(AND(A98="",B98="",D98="",E98=""),"",IF(OR(A98="",B98=""),"FALTA CLASIFICAR",IF(COUNTIFS('CATALOGO RUBROS'!$A$6:$A$29,A98,'CATALOGO RUBROS'!$B$6:$B$29,B98)=1,"CORRECTO","REVISAR RUBRO")))</x:f>
      </x:c>
    </x:row>
    <x:row r="99" ht="22" customHeight="1">
      <x:c r="A99" s="24" t="str"/>
      <x:c r="B99" s="24" t="str"/>
      <x:c r="C99" s="24" t="str"/>
      <x:c r="D99" s="32"/>
      <x:c r="E99" s="32"/>
      <x:c r="F99" s="30" t="str"/>
      <x:c r="G99" s="158" t="str">
        <x:f>IF(AND(A99="",B99="",D99="",E99=""),"",IF(OR(A99="",B99=""),"FALTA CLASIFICAR",IF(COUNTIFS('CATALOGO RUBROS'!$A$6:$A$29,A99,'CATALOGO RUBROS'!$B$6:$B$29,B99)=1,"CORRECTO","REVISAR RUBRO")))</x:f>
      </x:c>
    </x:row>
    <x:row r="100" ht="22" customHeight="1">
      <x:c r="A100" s="24" t="str"/>
      <x:c r="B100" s="24" t="str"/>
      <x:c r="C100" s="24" t="str"/>
      <x:c r="D100" s="32"/>
      <x:c r="E100" s="32"/>
      <x:c r="F100" s="30" t="str"/>
      <x:c r="G100" s="158" t="str">
        <x:f>IF(AND(A100="",B100="",D100="",E100=""),"",IF(OR(A100="",B100=""),"FALTA CLASIFICAR",IF(COUNTIFS('CATALOGO RUBROS'!$A$6:$A$29,A100,'CATALOGO RUBROS'!$B$6:$B$29,B100)=1,"CORRECTO","REVISAR RUBRO")))</x:f>
      </x:c>
    </x:row>
    <x:row r="101" ht="22" customHeight="1">
      <x:c r="A101" s="24" t="str"/>
      <x:c r="B101" s="24" t="str"/>
      <x:c r="C101" s="24" t="str"/>
      <x:c r="D101" s="32"/>
      <x:c r="E101" s="32"/>
      <x:c r="F101" s="30" t="str"/>
      <x:c r="G101" s="158" t="str">
        <x:f>IF(AND(A101="",B101="",D101="",E101=""),"",IF(OR(A101="",B101=""),"FALTA CLASIFICAR",IF(COUNTIFS('CATALOGO RUBROS'!$A$6:$A$29,A101,'CATALOGO RUBROS'!$B$6:$B$29,B101)=1,"CORRECTO","REVISAR RUBRO")))</x:f>
      </x:c>
    </x:row>
    <x:row r="102" ht="22" customHeight="1">
      <x:c r="A102" s="24" t="str"/>
      <x:c r="B102" s="24" t="str"/>
      <x:c r="C102" s="24" t="str"/>
      <x:c r="D102" s="32"/>
      <x:c r="E102" s="32"/>
      <x:c r="F102" s="30" t="str"/>
      <x:c r="G102" s="158" t="str">
        <x:f>IF(AND(A102="",B102="",D102="",E102=""),"",IF(OR(A102="",B102=""),"FALTA CLASIFICAR",IF(COUNTIFS('CATALOGO RUBROS'!$A$6:$A$29,A102,'CATALOGO RUBROS'!$B$6:$B$29,B102)=1,"CORRECTO","REVISAR RUBRO")))</x:f>
      </x:c>
    </x:row>
    <x:row r="103" ht="22" customHeight="1">
      <x:c r="A103" s="24" t="str"/>
      <x:c r="B103" s="24" t="str"/>
      <x:c r="C103" s="24" t="str"/>
      <x:c r="D103" s="32"/>
      <x:c r="E103" s="32"/>
      <x:c r="F103" s="30" t="str"/>
      <x:c r="G103" s="158" t="str">
        <x:f>IF(AND(A103="",B103="",D103="",E103=""),"",IF(OR(A103="",B103=""),"FALTA CLASIFICAR",IF(COUNTIFS('CATALOGO RUBROS'!$A$6:$A$29,A103,'CATALOGO RUBROS'!$B$6:$B$29,B103)=1,"CORRECTO","REVISAR RUBRO")))</x:f>
      </x:c>
    </x:row>
    <x:row r="104" ht="22" customHeight="1">
      <x:c r="A104" s="24" t="str"/>
      <x:c r="B104" s="24" t="str"/>
      <x:c r="C104" s="24" t="str"/>
      <x:c r="D104" s="32"/>
      <x:c r="E104" s="32"/>
      <x:c r="F104" s="30" t="str"/>
      <x:c r="G104" s="158" t="str">
        <x:f>IF(AND(A104="",B104="",D104="",E104=""),"",IF(OR(A104="",B104=""),"FALTA CLASIFICAR",IF(COUNTIFS('CATALOGO RUBROS'!$A$6:$A$29,A104,'CATALOGO RUBROS'!$B$6:$B$29,B104)=1,"CORRECTO","REVISAR RUBRO")))</x:f>
      </x:c>
    </x:row>
    <x:row r="105" ht="22" customHeight="1">
      <x:c r="A105" s="24" t="str"/>
      <x:c r="B105" s="24" t="str"/>
      <x:c r="C105" s="24" t="str"/>
      <x:c r="D105" s="32"/>
      <x:c r="E105" s="32"/>
      <x:c r="F105" s="30" t="str"/>
      <x:c r="G105" s="158" t="str">
        <x:f>IF(AND(A105="",B105="",D105="",E105=""),"",IF(OR(A105="",B105=""),"FALTA CLASIFICAR",IF(COUNTIFS('CATALOGO RUBROS'!$A$6:$A$29,A105,'CATALOGO RUBROS'!$B$6:$B$29,B105)=1,"CORRECTO","REVISAR RUBRO")))</x:f>
      </x:c>
    </x:row>
    <x:row r="106" ht="22" customHeight="1">
      <x:c r="A106" s="24" t="str"/>
      <x:c r="B106" s="24" t="str"/>
      <x:c r="C106" s="24" t="str"/>
      <x:c r="D106" s="32"/>
      <x:c r="E106" s="32"/>
      <x:c r="F106" s="30" t="str"/>
      <x:c r="G106" s="158" t="str">
        <x:f>IF(AND(A106="",B106="",D106="",E106=""),"",IF(OR(A106="",B106=""),"FALTA CLASIFICAR",IF(COUNTIFS('CATALOGO RUBROS'!$A$6:$A$29,A106,'CATALOGO RUBROS'!$B$6:$B$29,B106)=1,"CORRECTO","REVISAR RUBRO")))</x:f>
      </x:c>
    </x:row>
    <x:row r="107" ht="22" customHeight="1">
      <x:c r="A107" s="24" t="str"/>
      <x:c r="B107" s="24" t="str"/>
      <x:c r="C107" s="24" t="str"/>
      <x:c r="D107" s="32"/>
      <x:c r="E107" s="32"/>
      <x:c r="F107" s="30" t="str"/>
      <x:c r="G107" s="158" t="str">
        <x:f>IF(AND(A107="",B107="",D107="",E107=""),"",IF(OR(A107="",B107=""),"FALTA CLASIFICAR",IF(COUNTIFS('CATALOGO RUBROS'!$A$6:$A$29,A107,'CATALOGO RUBROS'!$B$6:$B$29,B107)=1,"CORRECTO","REVISAR RUBRO")))</x:f>
      </x:c>
    </x:row>
    <x:row r="108" ht="22" customHeight="1">
      <x:c r="A108" s="24" t="str"/>
      <x:c r="B108" s="24" t="str"/>
      <x:c r="C108" s="24" t="str"/>
      <x:c r="D108" s="32"/>
      <x:c r="E108" s="32"/>
      <x:c r="F108" s="30" t="str"/>
      <x:c r="G108" s="158" t="str">
        <x:f>IF(AND(A108="",B108="",D108="",E108=""),"",IF(OR(A108="",B108=""),"FALTA CLASIFICAR",IF(COUNTIFS('CATALOGO RUBROS'!$A$6:$A$29,A108,'CATALOGO RUBROS'!$B$6:$B$29,B108)=1,"CORRECTO","REVISAR RUBRO")))</x:f>
      </x:c>
    </x:row>
  </x:sheetData>
  <x:mergeCells>
    <x:mergeCell ref="A1:F2"/>
    <x:mergeCell ref="A3:F3"/>
  </x:mergeCells>
  <x:conditionalFormatting sqref="G9:G108">
    <x:cfRule type="expression" dxfId="1" priority="1">
      <x:formula>G9="REVISAR RUBRO"</x:formula>
    </x:cfRule>
    <x:cfRule type="expression" dxfId="2" priority="2">
      <x:formula>G9="FALTA CLASIFICAR"</x:formula>
    </x:cfRule>
  </x:conditionalFormatting>
  <x:dataValidations count="2">
    <x:dataValidation type="list" sqref="A9:A108">
      <x:formula1>"Activo corriente,Activo no corriente,Pasivo corriente,Pasivo no corriente,Patrimonio"</x:formula1>
    </x:dataValidation>
    <x:dataValidation type="list" sqref="B9:B108">
      <x:formula1>"Efectivo y equivalentes,Cuentas por cobrar,Inventarios,Anticipos y prepagos,Inversiones a corto plazo,Otros activos corrientes,Propiedades y edificios,Maquinaria y equipos,Mobiliario y vehículos,Software e intangibles,Depreciación acumulada (-),Otros activos no corrientes,Cuentas por pagar,Impuestos por pagar,Obligaciones laborales,Préstamos a corto plazo,Otros pasivos corrientes,Préstamos a largo plazo,Provisiones a largo plazo,Otros pasivos no corrientes,Capital social,Resultados acumulados,Resultado del ejercicio,Otras reservas"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40" hidden="0" customWidth="1"/>
    <x:col min="3" max="3" width="18" hidden="0" customWidth="1"/>
    <x:col min="4" max="4" width="18" hidden="0" customWidth="1"/>
    <x:col min="5" max="5" width="18" hidden="0" customWidth="1"/>
    <x:col min="6" max="6" width="15" hidden="0" customWidth="1"/>
  </x:cols>
  <x:sheetData>
    <x:row r="1" ht="40" customHeight="1">
      <x:c r="B1" s="45" t="str">
        <x:v>ESTADO DE SITUACIÓN FINANCIERA</x:v>
      </x:c>
      <x:c r="C1" s="45"/>
      <x:c r="D1" s="45"/>
      <x:c r="E1" s="45"/>
      <x:c r="F1" s="45"/>
    </x:row>
    <x:row r="2" ht="40" customHeight="1">
      <x:c r="B2" s="45"/>
      <x:c r="C2" s="45"/>
      <x:c r="D2" s="45"/>
      <x:c r="E2" s="45"/>
      <x:c r="F2" s="45"/>
    </x:row>
    <x:row r="3" ht="30" customHeight="1">
      <x:c r="B3" s="9" t="str">
        <x:v>Balance general comparativo · cálculos desde «REGISTRO» · importes en unidades monetarias; adaptable a USD, EUR, MXN u otra moneda.</x:v>
      </x:c>
      <x:c r="C3" s="9"/>
      <x:c r="D3" s="9"/>
      <x:c r="E3" s="9"/>
      <x:c r="F3" s="9"/>
    </x:row>
    <x:row r="5" ht="30" customHeight="1">
      <x:c r="B5" s="14" t="str">
        <x:v>CONCEPTO</x:v>
      </x:c>
      <x:c r="C5" s="14" t="str">
        <x:v>PERIODO ANTERIOR</x:v>
      </x:c>
      <x:c r="D5" s="14" t="str">
        <x:v>PERIODO ACTUAL</x:v>
      </x:c>
      <x:c r="E5" s="14" t="str">
        <x:v>VARIACIÓN</x:v>
      </x:c>
      <x:c r="F5" s="14" t="str">
        <x:v>VARIACIÓN %</x:v>
      </x:c>
    </x:row>
    <x:row r="6" ht="20" customHeight="1">
      <x:c r="B6" s="48" t="str">
        <x:v>COMPARACIÓN DE PERIODOS</x:v>
      </x:c>
      <x:c r="C6" s="48" t="str">
        <x:f>REGISTRO!D6</x:f>
        <x:v>2025</x:v>
      </x:c>
      <x:c r="D6" s="48" t="str">
        <x:f>REGISTRO!E6</x:f>
        <x:v>2026</x:v>
      </x:c>
      <x:c r="E6" s="48"/>
      <x:c r="F6" s="48"/>
    </x:row>
    <x:row r="7" ht="21" customHeight="1">
      <x:c r="B7" s="52" t="str">
        <x:v>ACTIVO CORRIENTE</x:v>
      </x:c>
      <x:c r="C7" s="52"/>
      <x:c r="D7" s="52"/>
      <x:c r="E7" s="52"/>
      <x:c r="F7" s="52"/>
    </x:row>
    <x:row r="8" ht="21" customHeight="1">
      <x:c r="B8" t="str">
        <x:v>Efectivo y equivalentes</x:v>
      </x:c>
      <x:c r="C8" s="64" t="n">
        <x:f>SUMIFS(REGISTRO!$D$9:$D$108,REGISTRO!$A$9:$A$108,"Activo corriente",REGISTRO!$B$9:$B$108,B8)</x:f>
        <x:v>0</x:v>
      </x:c>
      <x:c r="D8" s="64" t="n">
        <x:f>SUMIFS(REGISTRO!$E$9:$E$108,REGISTRO!$A$9:$A$108,"Activo corriente",REGISTRO!$B$9:$B$108,B8)</x:f>
        <x:v>0</x:v>
      </x:c>
      <x:c r="E8" s="64" t="n">
        <x:f>D8-C8</x:f>
        <x:v>0</x:v>
      </x:c>
      <x:c r="F8" s="74" t="str">
        <x:f>IF(C8=0,"",E8/ABS(C8))</x:f>
      </x:c>
    </x:row>
    <x:row r="9" ht="21" customHeight="1">
      <x:c r="B9" s="40" t="str">
        <x:v>Cuentas por cobrar</x:v>
      </x:c>
      <x:c r="C9" s="65" t="n">
        <x:f>SUMIFS(REGISTRO!$D$9:$D$108,REGISTRO!$A$9:$A$108,"Activo corriente",REGISTRO!$B$9:$B$108,B9)</x:f>
        <x:v>0</x:v>
      </x:c>
      <x:c r="D9" s="65" t="n">
        <x:f>SUMIFS(REGISTRO!$E$9:$E$108,REGISTRO!$A$9:$A$108,"Activo corriente",REGISTRO!$B$9:$B$108,B9)</x:f>
        <x:v>0</x:v>
      </x:c>
      <x:c r="E9" s="65" t="n">
        <x:f>D9-C9</x:f>
        <x:v>0</x:v>
      </x:c>
      <x:c r="F9" s="75" t="str">
        <x:f>IF(C9=0,"",E9/ABS(C9))</x:f>
      </x:c>
    </x:row>
    <x:row r="10" ht="21" customHeight="1">
      <x:c r="B10" t="str">
        <x:v>Inventarios</x:v>
      </x:c>
      <x:c r="C10" s="64" t="n">
        <x:f>SUMIFS(REGISTRO!$D$9:$D$108,REGISTRO!$A$9:$A$108,"Activo corriente",REGISTRO!$B$9:$B$108,B10)</x:f>
        <x:v>0</x:v>
      </x:c>
      <x:c r="D10" s="64" t="n">
        <x:f>SUMIFS(REGISTRO!$E$9:$E$108,REGISTRO!$A$9:$A$108,"Activo corriente",REGISTRO!$B$9:$B$108,B10)</x:f>
        <x:v>0</x:v>
      </x:c>
      <x:c r="E10" s="64" t="n">
        <x:f>D10-C10</x:f>
        <x:v>0</x:v>
      </x:c>
      <x:c r="F10" s="74" t="str">
        <x:f>IF(C10=0,"",E10/ABS(C10))</x:f>
      </x:c>
    </x:row>
    <x:row r="11" ht="21" customHeight="1">
      <x:c r="B11" s="40" t="str">
        <x:v>Anticipos y prepagos</x:v>
      </x:c>
      <x:c r="C11" s="65" t="n">
        <x:f>SUMIFS(REGISTRO!$D$9:$D$108,REGISTRO!$A$9:$A$108,"Activo corriente",REGISTRO!$B$9:$B$108,B11)</x:f>
        <x:v>0</x:v>
      </x:c>
      <x:c r="D11" s="65" t="n">
        <x:f>SUMIFS(REGISTRO!$E$9:$E$108,REGISTRO!$A$9:$A$108,"Activo corriente",REGISTRO!$B$9:$B$108,B11)</x:f>
        <x:v>0</x:v>
      </x:c>
      <x:c r="E11" s="65" t="n">
        <x:f>D11-C11</x:f>
        <x:v>0</x:v>
      </x:c>
      <x:c r="F11" s="75" t="str">
        <x:f>IF(C11=0,"",E11/ABS(C11))</x:f>
      </x:c>
    </x:row>
    <x:row r="12" ht="21" customHeight="1">
      <x:c r="B12" t="str">
        <x:v>Inversiones a corto plazo</x:v>
      </x:c>
      <x:c r="C12" s="64" t="n">
        <x:f>SUMIFS(REGISTRO!$D$9:$D$108,REGISTRO!$A$9:$A$108,"Activo corriente",REGISTRO!$B$9:$B$108,B12)</x:f>
        <x:v>0</x:v>
      </x:c>
      <x:c r="D12" s="64" t="n">
        <x:f>SUMIFS(REGISTRO!$E$9:$E$108,REGISTRO!$A$9:$A$108,"Activo corriente",REGISTRO!$B$9:$B$108,B12)</x:f>
        <x:v>0</x:v>
      </x:c>
      <x:c r="E12" s="64" t="n">
        <x:f>D12-C12</x:f>
        <x:v>0</x:v>
      </x:c>
      <x:c r="F12" s="74" t="str">
        <x:f>IF(C12=0,"",E12/ABS(C12))</x:f>
      </x:c>
    </x:row>
    <x:row r="13" ht="21" customHeight="1">
      <x:c r="B13" s="40" t="str">
        <x:v>Otros activos corrientes</x:v>
      </x:c>
      <x:c r="C13" s="65" t="n">
        <x:f>SUMIFS(REGISTRO!$D$9:$D$108,REGISTRO!$A$9:$A$108,"Activo corriente",REGISTRO!$B$9:$B$108,B13)</x:f>
        <x:v>0</x:v>
      </x:c>
      <x:c r="D13" s="65" t="n">
        <x:f>SUMIFS(REGISTRO!$E$9:$E$108,REGISTRO!$A$9:$A$108,"Activo corriente",REGISTRO!$B$9:$B$108,B13)</x:f>
        <x:v>0</x:v>
      </x:c>
      <x:c r="E13" s="65" t="n">
        <x:f>D13-C13</x:f>
        <x:v>0</x:v>
      </x:c>
      <x:c r="F13" s="75" t="str">
        <x:f>IF(C13=0,"",E13/ABS(C13))</x:f>
      </x:c>
    </x:row>
    <x:row r="14" ht="21" customHeight="1">
      <x:c r="B14" s="57" t="str">
        <x:v>TOTAL ACTIVO CORRIENTE</x:v>
      </x:c>
      <x:c r="C14" s="66" t="n">
        <x:f>SUM(C8:C13)</x:f>
        <x:v>0</x:v>
      </x:c>
      <x:c r="D14" s="66" t="n">
        <x:f>SUM(D8:D13)</x:f>
        <x:v>0</x:v>
      </x:c>
      <x:c r="E14" s="66" t="n">
        <x:f>SUM(E8:E13)</x:f>
        <x:v>0</x:v>
      </x:c>
      <x:c r="F14" s="76" t="str">
        <x:f>IF(C14=0,"",E14/ABS(C14))</x:f>
      </x:c>
    </x:row>
    <x:row r="15" ht="21" customHeight="1">
      <x:c r="C15" s="64"/>
      <x:c r="D15" s="64"/>
      <x:c r="E15" s="64"/>
      <x:c r="F15" s="74"/>
    </x:row>
    <x:row r="16" ht="21" customHeight="1">
      <x:c r="B16" s="52" t="str">
        <x:v>ACTIVO NO CORRIENTE</x:v>
      </x:c>
      <x:c r="C16" s="67"/>
      <x:c r="D16" s="67"/>
      <x:c r="E16" s="67"/>
      <x:c r="F16" s="77"/>
    </x:row>
    <x:row r="17" ht="21" customHeight="1">
      <x:c r="B17" t="str">
        <x:v>Propiedades y edificios</x:v>
      </x:c>
      <x:c r="C17" s="64" t="n">
        <x:f>SUMIFS(REGISTRO!$D$9:$D$108,REGISTRO!$A$9:$A$108,"Activo no corriente",REGISTRO!$B$9:$B$108,B17)</x:f>
        <x:v>0</x:v>
      </x:c>
      <x:c r="D17" s="64" t="n">
        <x:f>SUMIFS(REGISTRO!$E$9:$E$108,REGISTRO!$A$9:$A$108,"Activo no corriente",REGISTRO!$B$9:$B$108,B17)</x:f>
        <x:v>0</x:v>
      </x:c>
      <x:c r="E17" s="64" t="n">
        <x:f>D17-C17</x:f>
        <x:v>0</x:v>
      </x:c>
      <x:c r="F17" s="74" t="str">
        <x:f>IF(C17=0,"",E17/ABS(C17))</x:f>
      </x:c>
    </x:row>
    <x:row r="18" ht="21" customHeight="1">
      <x:c r="B18" s="40" t="str">
        <x:v>Maquinaria y equipos</x:v>
      </x:c>
      <x:c r="C18" s="65" t="n">
        <x:f>SUMIFS(REGISTRO!$D$9:$D$108,REGISTRO!$A$9:$A$108,"Activo no corriente",REGISTRO!$B$9:$B$108,B18)</x:f>
        <x:v>0</x:v>
      </x:c>
      <x:c r="D18" s="65" t="n">
        <x:f>SUMIFS(REGISTRO!$E$9:$E$108,REGISTRO!$A$9:$A$108,"Activo no corriente",REGISTRO!$B$9:$B$108,B18)</x:f>
        <x:v>0</x:v>
      </x:c>
      <x:c r="E18" s="65" t="n">
        <x:f>D18-C18</x:f>
        <x:v>0</x:v>
      </x:c>
      <x:c r="F18" s="75" t="str">
        <x:f>IF(C18=0,"",E18/ABS(C18))</x:f>
      </x:c>
    </x:row>
    <x:row r="19" ht="21" customHeight="1">
      <x:c r="B19" t="str">
        <x:v>Mobiliario y vehículos</x:v>
      </x:c>
      <x:c r="C19" s="64" t="n">
        <x:f>SUMIFS(REGISTRO!$D$9:$D$108,REGISTRO!$A$9:$A$108,"Activo no corriente",REGISTRO!$B$9:$B$108,B19)</x:f>
        <x:v>0</x:v>
      </x:c>
      <x:c r="D19" s="64" t="n">
        <x:f>SUMIFS(REGISTRO!$E$9:$E$108,REGISTRO!$A$9:$A$108,"Activo no corriente",REGISTRO!$B$9:$B$108,B19)</x:f>
        <x:v>0</x:v>
      </x:c>
      <x:c r="E19" s="64" t="n">
        <x:f>D19-C19</x:f>
        <x:v>0</x:v>
      </x:c>
      <x:c r="F19" s="74" t="str">
        <x:f>IF(C19=0,"",E19/ABS(C19))</x:f>
      </x:c>
    </x:row>
    <x:row r="20" ht="21" customHeight="1">
      <x:c r="B20" s="40" t="str">
        <x:v>Software e intangibles</x:v>
      </x:c>
      <x:c r="C20" s="65" t="n">
        <x:f>SUMIFS(REGISTRO!$D$9:$D$108,REGISTRO!$A$9:$A$108,"Activo no corriente",REGISTRO!$B$9:$B$108,B20)</x:f>
        <x:v>0</x:v>
      </x:c>
      <x:c r="D20" s="65" t="n">
        <x:f>SUMIFS(REGISTRO!$E$9:$E$108,REGISTRO!$A$9:$A$108,"Activo no corriente",REGISTRO!$B$9:$B$108,B20)</x:f>
        <x:v>0</x:v>
      </x:c>
      <x:c r="E20" s="65" t="n">
        <x:f>D20-C20</x:f>
        <x:v>0</x:v>
      </x:c>
      <x:c r="F20" s="75" t="str">
        <x:f>IF(C20=0,"",E20/ABS(C20))</x:f>
      </x:c>
    </x:row>
    <x:row r="21" ht="21" customHeight="1">
      <x:c r="B21" t="str">
        <x:v>Depreciación acumulada (-)</x:v>
      </x:c>
      <x:c r="C21" s="64" t="n">
        <x:f>SUMIFS(REGISTRO!$D$9:$D$108,REGISTRO!$A$9:$A$108,"Activo no corriente",REGISTRO!$B$9:$B$108,B21)</x:f>
        <x:v>0</x:v>
      </x:c>
      <x:c r="D21" s="64" t="n">
        <x:f>SUMIFS(REGISTRO!$E$9:$E$108,REGISTRO!$A$9:$A$108,"Activo no corriente",REGISTRO!$B$9:$B$108,B21)</x:f>
        <x:v>0</x:v>
      </x:c>
      <x:c r="E21" s="64" t="n">
        <x:f>D21-C21</x:f>
        <x:v>0</x:v>
      </x:c>
      <x:c r="F21" s="74" t="str">
        <x:f>IF(C21=0,"",E21/ABS(C21))</x:f>
      </x:c>
    </x:row>
    <x:row r="22" ht="21" customHeight="1">
      <x:c r="B22" s="40" t="str">
        <x:v>Otros activos no corrientes</x:v>
      </x:c>
      <x:c r="C22" s="65" t="n">
        <x:f>SUMIFS(REGISTRO!$D$9:$D$108,REGISTRO!$A$9:$A$108,"Activo no corriente",REGISTRO!$B$9:$B$108,B22)</x:f>
        <x:v>0</x:v>
      </x:c>
      <x:c r="D22" s="65" t="n">
        <x:f>SUMIFS(REGISTRO!$E$9:$E$108,REGISTRO!$A$9:$A$108,"Activo no corriente",REGISTRO!$B$9:$B$108,B22)</x:f>
        <x:v>0</x:v>
      </x:c>
      <x:c r="E22" s="65" t="n">
        <x:f>D22-C22</x:f>
        <x:v>0</x:v>
      </x:c>
      <x:c r="F22" s="75" t="str">
        <x:f>IF(C22=0,"",E22/ABS(C22))</x:f>
      </x:c>
    </x:row>
    <x:row r="23" ht="21" customHeight="1">
      <x:c r="B23" s="57" t="str">
        <x:v>TOTAL ACTIVO NO CORRIENTE</x:v>
      </x:c>
      <x:c r="C23" s="66" t="n">
        <x:f>SUM(C17:C22)</x:f>
        <x:v>0</x:v>
      </x:c>
      <x:c r="D23" s="66" t="n">
        <x:f>SUM(D17:D22)</x:f>
        <x:v>0</x:v>
      </x:c>
      <x:c r="E23" s="66" t="n">
        <x:f>SUM(E17:E22)</x:f>
        <x:v>0</x:v>
      </x:c>
      <x:c r="F23" s="76" t="str">
        <x:f>IF(C23=0,"",E23/ABS(C23))</x:f>
      </x:c>
    </x:row>
    <x:row r="24" ht="21" customHeight="1">
      <x:c r="C24" s="64"/>
      <x:c r="D24" s="64"/>
      <x:c r="E24" s="64"/>
      <x:c r="F24" s="74"/>
    </x:row>
    <x:row r="25" ht="21" customHeight="1">
      <x:c r="B25" s="60" t="str">
        <x:v>TOTAL ACTIVO</x:v>
      </x:c>
      <x:c r="C25" s="68" t="n">
        <x:f>C14+C23</x:f>
        <x:v>0</x:v>
      </x:c>
      <x:c r="D25" s="68" t="n">
        <x:f>D14+D23</x:f>
        <x:v>0</x:v>
      </x:c>
      <x:c r="E25" s="68" t="n">
        <x:f>E14+E23</x:f>
        <x:v>0</x:v>
      </x:c>
      <x:c r="F25" s="78" t="str">
        <x:f>IF(C25=0,"",E25/ABS(C25))</x:f>
      </x:c>
    </x:row>
    <x:row r="26" ht="21" customHeight="1">
      <x:c r="C26" s="64"/>
      <x:c r="D26" s="64"/>
      <x:c r="E26" s="64"/>
      <x:c r="F26" s="74"/>
    </x:row>
    <x:row r="27" ht="21" customHeight="1">
      <x:c r="B27" s="52" t="str">
        <x:v>PASIVO CORRIENTE</x:v>
      </x:c>
      <x:c r="C27" s="67"/>
      <x:c r="D27" s="67"/>
      <x:c r="E27" s="67"/>
      <x:c r="F27" s="77"/>
    </x:row>
    <x:row r="28" ht="21" customHeight="1">
      <x:c r="B28" t="str">
        <x:v>Cuentas por pagar</x:v>
      </x:c>
      <x:c r="C28" s="64" t="n">
        <x:f>SUMIFS(REGISTRO!$D$9:$D$108,REGISTRO!$A$9:$A$108,"Pasivo corriente",REGISTRO!$B$9:$B$108,B28)</x:f>
        <x:v>0</x:v>
      </x:c>
      <x:c r="D28" s="64" t="n">
        <x:f>SUMIFS(REGISTRO!$E$9:$E$108,REGISTRO!$A$9:$A$108,"Pasivo corriente",REGISTRO!$B$9:$B$108,B28)</x:f>
        <x:v>0</x:v>
      </x:c>
      <x:c r="E28" s="64" t="n">
        <x:f>D28-C28</x:f>
        <x:v>0</x:v>
      </x:c>
      <x:c r="F28" s="74" t="str">
        <x:f>IF(C28=0,"",E28/ABS(C28))</x:f>
      </x:c>
    </x:row>
    <x:row r="29" ht="21" customHeight="1">
      <x:c r="B29" s="40" t="str">
        <x:v>Impuestos por pagar</x:v>
      </x:c>
      <x:c r="C29" s="65" t="n">
        <x:f>SUMIFS(REGISTRO!$D$9:$D$108,REGISTRO!$A$9:$A$108,"Pasivo corriente",REGISTRO!$B$9:$B$108,B29)</x:f>
        <x:v>0</x:v>
      </x:c>
      <x:c r="D29" s="65" t="n">
        <x:f>SUMIFS(REGISTRO!$E$9:$E$108,REGISTRO!$A$9:$A$108,"Pasivo corriente",REGISTRO!$B$9:$B$108,B29)</x:f>
        <x:v>0</x:v>
      </x:c>
      <x:c r="E29" s="65" t="n">
        <x:f>D29-C29</x:f>
        <x:v>0</x:v>
      </x:c>
      <x:c r="F29" s="75" t="str">
        <x:f>IF(C29=0,"",E29/ABS(C29))</x:f>
      </x:c>
    </x:row>
    <x:row r="30" ht="21" customHeight="1">
      <x:c r="B30" t="str">
        <x:v>Obligaciones laborales</x:v>
      </x:c>
      <x:c r="C30" s="64" t="n">
        <x:f>SUMIFS(REGISTRO!$D$9:$D$108,REGISTRO!$A$9:$A$108,"Pasivo corriente",REGISTRO!$B$9:$B$108,B30)</x:f>
        <x:v>0</x:v>
      </x:c>
      <x:c r="D30" s="64" t="n">
        <x:f>SUMIFS(REGISTRO!$E$9:$E$108,REGISTRO!$A$9:$A$108,"Pasivo corriente",REGISTRO!$B$9:$B$108,B30)</x:f>
        <x:v>0</x:v>
      </x:c>
      <x:c r="E30" s="64" t="n">
        <x:f>D30-C30</x:f>
        <x:v>0</x:v>
      </x:c>
      <x:c r="F30" s="74" t="str">
        <x:f>IF(C30=0,"",E30/ABS(C30))</x:f>
      </x:c>
    </x:row>
    <x:row r="31" ht="21" customHeight="1">
      <x:c r="B31" s="40" t="str">
        <x:v>Préstamos a corto plazo</x:v>
      </x:c>
      <x:c r="C31" s="65" t="n">
        <x:f>SUMIFS(REGISTRO!$D$9:$D$108,REGISTRO!$A$9:$A$108,"Pasivo corriente",REGISTRO!$B$9:$B$108,B31)</x:f>
        <x:v>0</x:v>
      </x:c>
      <x:c r="D31" s="65" t="n">
        <x:f>SUMIFS(REGISTRO!$E$9:$E$108,REGISTRO!$A$9:$A$108,"Pasivo corriente",REGISTRO!$B$9:$B$108,B31)</x:f>
        <x:v>0</x:v>
      </x:c>
      <x:c r="E31" s="65" t="n">
        <x:f>D31-C31</x:f>
        <x:v>0</x:v>
      </x:c>
      <x:c r="F31" s="75" t="str">
        <x:f>IF(C31=0,"",E31/ABS(C31))</x:f>
      </x:c>
    </x:row>
    <x:row r="32" ht="21" customHeight="1">
      <x:c r="B32" t="str">
        <x:v>Otros pasivos corrientes</x:v>
      </x:c>
      <x:c r="C32" s="64" t="n">
        <x:f>SUMIFS(REGISTRO!$D$9:$D$108,REGISTRO!$A$9:$A$108,"Pasivo corriente",REGISTRO!$B$9:$B$108,B32)</x:f>
        <x:v>0</x:v>
      </x:c>
      <x:c r="D32" s="64" t="n">
        <x:f>SUMIFS(REGISTRO!$E$9:$E$108,REGISTRO!$A$9:$A$108,"Pasivo corriente",REGISTRO!$B$9:$B$108,B32)</x:f>
        <x:v>0</x:v>
      </x:c>
      <x:c r="E32" s="64" t="n">
        <x:f>D32-C32</x:f>
        <x:v>0</x:v>
      </x:c>
      <x:c r="F32" s="74" t="str">
        <x:f>IF(C32=0,"",E32/ABS(C32))</x:f>
      </x:c>
    </x:row>
    <x:row r="33" ht="21" customHeight="1">
      <x:c r="B33" s="57" t="str">
        <x:v>TOTAL PASIVO CORRIENTE</x:v>
      </x:c>
      <x:c r="C33" s="66" t="n">
        <x:f>SUM(C28:C32)</x:f>
        <x:v>0</x:v>
      </x:c>
      <x:c r="D33" s="66" t="n">
        <x:f>SUM(D28:D32)</x:f>
        <x:v>0</x:v>
      </x:c>
      <x:c r="E33" s="66" t="n">
        <x:f>SUM(E28:E32)</x:f>
        <x:v>0</x:v>
      </x:c>
      <x:c r="F33" s="76" t="str">
        <x:f>IF(C33=0,"",E33/ABS(C33))</x:f>
      </x:c>
    </x:row>
    <x:row r="34" ht="21" customHeight="1">
      <x:c r="C34" s="64"/>
      <x:c r="D34" s="64"/>
      <x:c r="E34" s="64"/>
      <x:c r="F34" s="74"/>
    </x:row>
    <x:row r="35" ht="21" customHeight="1">
      <x:c r="B35" s="52" t="str">
        <x:v>PASIVO NO CORRIENTE</x:v>
      </x:c>
      <x:c r="C35" s="67"/>
      <x:c r="D35" s="67"/>
      <x:c r="E35" s="67"/>
      <x:c r="F35" s="77"/>
    </x:row>
    <x:row r="36" ht="21" customHeight="1">
      <x:c r="B36" t="str">
        <x:v>Préstamos a largo plazo</x:v>
      </x:c>
      <x:c r="C36" s="64" t="n">
        <x:f>SUMIFS(REGISTRO!$D$9:$D$108,REGISTRO!$A$9:$A$108,"Pasivo no corriente",REGISTRO!$B$9:$B$108,B36)</x:f>
        <x:v>0</x:v>
      </x:c>
      <x:c r="D36" s="64" t="n">
        <x:f>SUMIFS(REGISTRO!$E$9:$E$108,REGISTRO!$A$9:$A$108,"Pasivo no corriente",REGISTRO!$B$9:$B$108,B36)</x:f>
        <x:v>0</x:v>
      </x:c>
      <x:c r="E36" s="64" t="n">
        <x:f>D36-C36</x:f>
        <x:v>0</x:v>
      </x:c>
      <x:c r="F36" s="74" t="str">
        <x:f>IF(C36=0,"",E36/ABS(C36))</x:f>
      </x:c>
    </x:row>
    <x:row r="37" ht="21" customHeight="1">
      <x:c r="B37" s="40" t="str">
        <x:v>Provisiones a largo plazo</x:v>
      </x:c>
      <x:c r="C37" s="65" t="n">
        <x:f>SUMIFS(REGISTRO!$D$9:$D$108,REGISTRO!$A$9:$A$108,"Pasivo no corriente",REGISTRO!$B$9:$B$108,B37)</x:f>
        <x:v>0</x:v>
      </x:c>
      <x:c r="D37" s="65" t="n">
        <x:f>SUMIFS(REGISTRO!$E$9:$E$108,REGISTRO!$A$9:$A$108,"Pasivo no corriente",REGISTRO!$B$9:$B$108,B37)</x:f>
        <x:v>0</x:v>
      </x:c>
      <x:c r="E37" s="65" t="n">
        <x:f>D37-C37</x:f>
        <x:v>0</x:v>
      </x:c>
      <x:c r="F37" s="75" t="str">
        <x:f>IF(C37=0,"",E37/ABS(C37))</x:f>
      </x:c>
    </x:row>
    <x:row r="38" ht="21" customHeight="1">
      <x:c r="B38" t="str">
        <x:v>Otros pasivos no corrientes</x:v>
      </x:c>
      <x:c r="C38" s="64" t="n">
        <x:f>SUMIFS(REGISTRO!$D$9:$D$108,REGISTRO!$A$9:$A$108,"Pasivo no corriente",REGISTRO!$B$9:$B$108,B38)</x:f>
        <x:v>0</x:v>
      </x:c>
      <x:c r="D38" s="64" t="n">
        <x:f>SUMIFS(REGISTRO!$E$9:$E$108,REGISTRO!$A$9:$A$108,"Pasivo no corriente",REGISTRO!$B$9:$B$108,B38)</x:f>
        <x:v>0</x:v>
      </x:c>
      <x:c r="E38" s="64" t="n">
        <x:f>D38-C38</x:f>
        <x:v>0</x:v>
      </x:c>
      <x:c r="F38" s="74" t="str">
        <x:f>IF(C38=0,"",E38/ABS(C38))</x:f>
      </x:c>
    </x:row>
    <x:row r="39" ht="21" customHeight="1">
      <x:c r="B39" s="57" t="str">
        <x:v>TOTAL PASIVO NO CORRIENTE</x:v>
      </x:c>
      <x:c r="C39" s="66" t="n">
        <x:f>SUM(C36:C38)</x:f>
        <x:v>0</x:v>
      </x:c>
      <x:c r="D39" s="66" t="n">
        <x:f>SUM(D36:D38)</x:f>
        <x:v>0</x:v>
      </x:c>
      <x:c r="E39" s="66" t="n">
        <x:f>SUM(E36:E38)</x:f>
        <x:v>0</x:v>
      </x:c>
      <x:c r="F39" s="76" t="str">
        <x:f>IF(C39=0,"",E39/ABS(C39))</x:f>
      </x:c>
    </x:row>
    <x:row r="40" ht="21" customHeight="1">
      <x:c r="C40" s="64"/>
      <x:c r="D40" s="64"/>
      <x:c r="E40" s="64"/>
      <x:c r="F40" s="74"/>
    </x:row>
    <x:row r="41" ht="21" customHeight="1">
      <x:c r="B41" s="60" t="str">
        <x:v>TOTAL PASIVO</x:v>
      </x:c>
      <x:c r="C41" s="68" t="n">
        <x:f>C33+C39</x:f>
        <x:v>0</x:v>
      </x:c>
      <x:c r="D41" s="68" t="n">
        <x:f>D33+D39</x:f>
        <x:v>0</x:v>
      </x:c>
      <x:c r="E41" s="68" t="n">
        <x:f>E33+E39</x:f>
        <x:v>0</x:v>
      </x:c>
      <x:c r="F41" s="78" t="str">
        <x:f>IF(C41=0,"",E41/ABS(C41))</x:f>
      </x:c>
    </x:row>
    <x:row r="42" ht="21" customHeight="1">
      <x:c r="C42" s="64"/>
      <x:c r="D42" s="64"/>
      <x:c r="E42" s="64"/>
      <x:c r="F42" s="74"/>
    </x:row>
    <x:row r="43" ht="21" customHeight="1">
      <x:c r="B43" s="52" t="str">
        <x:v>PATRIMONIO</x:v>
      </x:c>
      <x:c r="C43" s="67"/>
      <x:c r="D43" s="67"/>
      <x:c r="E43" s="67"/>
      <x:c r="F43" s="77"/>
    </x:row>
    <x:row r="44" ht="21" customHeight="1">
      <x:c r="B44" t="str">
        <x:v>Capital social</x:v>
      </x:c>
      <x:c r="C44" s="64" t="n">
        <x:f>SUMIFS(REGISTRO!$D$9:$D$108,REGISTRO!$A$9:$A$108,"Patrimonio",REGISTRO!$B$9:$B$108,B44)</x:f>
        <x:v>0</x:v>
      </x:c>
      <x:c r="D44" s="64" t="n">
        <x:f>SUMIFS(REGISTRO!$E$9:$E$108,REGISTRO!$A$9:$A$108,"Patrimonio",REGISTRO!$B$9:$B$108,B44)</x:f>
        <x:v>0</x:v>
      </x:c>
      <x:c r="E44" s="64" t="n">
        <x:f>D44-C44</x:f>
        <x:v>0</x:v>
      </x:c>
      <x:c r="F44" s="74" t="str">
        <x:f>IF(C44=0,"",E44/ABS(C44))</x:f>
      </x:c>
    </x:row>
    <x:row r="45" ht="21" customHeight="1">
      <x:c r="B45" s="40" t="str">
        <x:v>Resultados acumulados</x:v>
      </x:c>
      <x:c r="C45" s="65" t="n">
        <x:f>SUMIFS(REGISTRO!$D$9:$D$108,REGISTRO!$A$9:$A$108,"Patrimonio",REGISTRO!$B$9:$B$108,B45)</x:f>
        <x:v>0</x:v>
      </x:c>
      <x:c r="D45" s="65" t="n">
        <x:f>SUMIFS(REGISTRO!$E$9:$E$108,REGISTRO!$A$9:$A$108,"Patrimonio",REGISTRO!$B$9:$B$108,B45)</x:f>
        <x:v>0</x:v>
      </x:c>
      <x:c r="E45" s="65" t="n">
        <x:f>D45-C45</x:f>
        <x:v>0</x:v>
      </x:c>
      <x:c r="F45" s="75" t="str">
        <x:f>IF(C45=0,"",E45/ABS(C45))</x:f>
      </x:c>
    </x:row>
    <x:row r="46" ht="21" customHeight="1">
      <x:c r="B46" t="str">
        <x:v>Resultado del ejercicio</x:v>
      </x:c>
      <x:c r="C46" s="64" t="n">
        <x:f>SUMIFS(REGISTRO!$D$9:$D$108,REGISTRO!$A$9:$A$108,"Patrimonio",REGISTRO!$B$9:$B$108,B46)</x:f>
        <x:v>0</x:v>
      </x:c>
      <x:c r="D46" s="64" t="n">
        <x:f>SUMIFS(REGISTRO!$E$9:$E$108,REGISTRO!$A$9:$A$108,"Patrimonio",REGISTRO!$B$9:$B$108,B46)</x:f>
        <x:v>0</x:v>
      </x:c>
      <x:c r="E46" s="64" t="n">
        <x:f>D46-C46</x:f>
        <x:v>0</x:v>
      </x:c>
      <x:c r="F46" s="74" t="str">
        <x:f>IF(C46=0,"",E46/ABS(C46))</x:f>
      </x:c>
    </x:row>
    <x:row r="47" ht="21" customHeight="1">
      <x:c r="B47" s="40" t="str">
        <x:v>Otras reservas</x:v>
      </x:c>
      <x:c r="C47" s="65" t="n">
        <x:f>SUMIFS(REGISTRO!$D$9:$D$108,REGISTRO!$A$9:$A$108,"Patrimonio",REGISTRO!$B$9:$B$108,B47)</x:f>
        <x:v>0</x:v>
      </x:c>
      <x:c r="D47" s="65" t="n">
        <x:f>SUMIFS(REGISTRO!$E$9:$E$108,REGISTRO!$A$9:$A$108,"Patrimonio",REGISTRO!$B$9:$B$108,B47)</x:f>
        <x:v>0</x:v>
      </x:c>
      <x:c r="E47" s="65" t="n">
        <x:f>D47-C47</x:f>
        <x:v>0</x:v>
      </x:c>
      <x:c r="F47" s="75" t="str">
        <x:f>IF(C47=0,"",E47/ABS(C47))</x:f>
      </x:c>
    </x:row>
    <x:row r="48" ht="21" customHeight="1">
      <x:c r="B48" s="57" t="str">
        <x:v>TOTAL PATRIMONIO</x:v>
      </x:c>
      <x:c r="C48" s="66" t="n">
        <x:f>SUM(C44:C47)</x:f>
        <x:v>0</x:v>
      </x:c>
      <x:c r="D48" s="66" t="n">
        <x:f>SUM(D44:D47)</x:f>
        <x:v>0</x:v>
      </x:c>
      <x:c r="E48" s="66" t="n">
        <x:f>SUM(E44:E47)</x:f>
        <x:v>0</x:v>
      </x:c>
      <x:c r="F48" s="76" t="str">
        <x:f>IF(C48=0,"",E48/ABS(C48))</x:f>
      </x:c>
    </x:row>
    <x:row r="49" ht="21" customHeight="1">
      <x:c r="C49" s="64"/>
      <x:c r="D49" s="64"/>
      <x:c r="E49" s="64"/>
      <x:c r="F49" s="74"/>
    </x:row>
    <x:row r="50" ht="21" customHeight="1">
      <x:c r="B50" s="60" t="str">
        <x:v>TOTAL PASIVO + PATRIMONIO</x:v>
      </x:c>
      <x:c r="C50" s="68" t="n">
        <x:f>C41+C48</x:f>
        <x:v>0</x:v>
      </x:c>
      <x:c r="D50" s="68" t="n">
        <x:f>D41+D48</x:f>
        <x:v>0</x:v>
      </x:c>
      <x:c r="E50" s="68" t="n">
        <x:f>E41+E48</x:f>
        <x:v>0</x:v>
      </x:c>
      <x:c r="F50" s="78" t="str">
        <x:f>IF(C50=0,"",E50/ABS(C50))</x:f>
      </x:c>
    </x:row>
    <x:row r="51" ht="21" customHeight="1">
      <x:c r="C51" s="64"/>
      <x:c r="D51" s="64"/>
      <x:c r="E51" s="64"/>
      <x:c r="F51" s="64"/>
    </x:row>
    <x:row r="52" ht="21" customHeight="1">
      <x:c r="B52" s="57" t="str">
        <x:v>DIFERENCIA (debe ser 0)</x:v>
      </x:c>
      <x:c r="C52" s="66" t="n">
        <x:f>C25-C50</x:f>
        <x:v>0</x:v>
      </x:c>
      <x:c r="D52" s="66" t="n">
        <x:f>D25-D50</x:f>
        <x:v>0</x:v>
      </x:c>
      <x:c r="E52" s="66" t="n">
        <x:f>E25-E50</x:f>
        <x:v>0</x:v>
      </x:c>
      <x:c r="F52" s="66"/>
    </x:row>
    <x:row r="53" ht="21" customHeight="1">
      <x:c r="B53" s="62" t="str">
        <x:v>ESTADO DE COMPROBACIÓN</x:v>
      </x:c>
      <x:c r="C53" s="62" t="str">
        <x:f>IF(AND(C25=0,C50=0),"SIN DATOS",IF(ABS(C52)&lt;0.01,"CUADRA","REVISAR"))</x:f>
        <x:v>SIN DATOS</x:v>
      </x:c>
      <x:c r="D53" s="62" t="str">
        <x:f>IF(AND(D25=0,D50=0),"SIN DATOS",IF(ABS(D52)&lt;0.01,"CUADRA","REVISAR"))</x:f>
        <x:v>SIN DATOS</x:v>
      </x:c>
      <x:c r="E53" s="62"/>
      <x:c r="F53" s="62"/>
    </x:row>
    <x:row r="55" ht="28" customHeight="1">
      <x:c r="B55" s="84" t="str">
        <x:v>IMPORTANTE: Que el balance cuadre solo verifica la igualdad numérica; revisa clasificación, saldos, depreciación, asientos y normas aplicables.</x:v>
      </x:c>
      <x:c r="C55" s="84" t="str">
        <x:v>Un balance que cuadra no garantiza que todas las cuentas estén correctamente clasificadas.</x:v>
      </x:c>
      <x:c r="D55" s="84"/>
      <x:c r="E55" s="84"/>
      <x:c r="F55" s="84"/>
    </x:row>
    <x:row r="56" ht="28" customHeight="1">
      <x:c r="B56" s="84"/>
      <x:c r="C56" s="84"/>
      <x:c r="D56" s="84"/>
      <x:c r="E56" s="84"/>
      <x:c r="F56" s="84"/>
    </x:row>
  </x:sheetData>
  <x:mergeCells>
    <x:mergeCell ref="B1:F2"/>
    <x:mergeCell ref="B3:F3"/>
    <x:mergeCell ref="B7:F7"/>
    <x:mergeCell ref="B16:F16"/>
    <x:mergeCell ref="B27:F27"/>
    <x:mergeCell ref="B35:F35"/>
    <x:mergeCell ref="B43:F43"/>
    <x:mergeCell ref="B55:F56"/>
  </x:mergeCells>
  <x:conditionalFormatting sqref="C8:D52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42" hidden="0" customWidth="1"/>
    <x:col min="3" max="3" width="20" hidden="0" customWidth="1"/>
    <x:col min="4" max="4" width="39" hidden="0" customWidth="1"/>
  </x:cols>
  <x:sheetData>
    <x:row r="1" ht="40" customHeight="1">
      <x:c r="B1" s="87" t="str">
        <x:v>BALANCE GENERAL · MODELO FÁCIL</x:v>
      </x:c>
      <x:c r="C1" s="87"/>
      <x:c r="D1" s="87"/>
    </x:row>
    <x:row r="2" ht="40" customHeight="1">
      <x:c r="B2" s="87"/>
      <x:c r="C2" s="87"/>
      <x:c r="D2" s="87"/>
    </x:row>
    <x:row r="3" ht="32" customHeight="1">
      <x:c r="B3" s="9" t="str">
        <x:v>No necesitas fórmulas ni configurar nada: introduce tus saldos en la columna azul y revisa al final si el activo coincide con pasivo + patrimonio.</x:v>
      </x:c>
      <x:c r="C3" s="9"/>
      <x:c r="D3" s="9"/>
    </x:row>
    <x:row r="5" ht="28" customHeight="1">
      <x:c r="B5" s="13" t="str">
        <x:v>CUENTA O CONCEPTO</x:v>
      </x:c>
      <x:c r="C5" s="13" t="str">
        <x:v>TU SALDO</x:v>
      </x:c>
      <x:c r="D5" s="13" t="str">
        <x:v>AYUDA RÁPIDA</x:v>
      </x:c>
    </x:row>
    <x:row r="6" ht="23" customHeight="1">
      <x:c r="B6" s="90" t="str">
        <x:v>Empresa: _____________________</x:v>
      </x:c>
      <x:c r="C6" s="90" t="str">
        <x:v>Fecha: ____________</x:v>
      </x:c>
      <x:c r="D6" s="90" t="str">
        <x:v>Unidad monetaria: _______</x:v>
      </x:c>
    </x:row>
    <x:row r="7" ht="22" customHeight="1">
      <x:c r="B7" s="52" t="str">
        <x:v>ACTIVO CORRIENTE</x:v>
      </x:c>
      <x:c r="C7" s="52"/>
      <x:c r="D7" s="52"/>
    </x:row>
    <x:row r="8" ht="22" customHeight="1">
      <x:c r="B8" t="str">
        <x:v>Efectivo y equivalentes</x:v>
      </x:c>
      <x:c r="C8" s="32"/>
      <x:c r="D8" s="92" t="str">
        <x:v>Dinero en caja y bancos</x:v>
      </x:c>
    </x:row>
    <x:row r="9" ht="22" customHeight="1">
      <x:c r="B9" s="40" t="str">
        <x:v>Cuentas por cobrar</x:v>
      </x:c>
      <x:c r="C9" s="32"/>
      <x:c r="D9" s="92" t="str">
        <x:v>Clientes que aún no han pagado</x:v>
      </x:c>
    </x:row>
    <x:row r="10" ht="22" customHeight="1">
      <x:c r="B10" t="str">
        <x:v>Inventarios</x:v>
      </x:c>
      <x:c r="C10" s="32"/>
      <x:c r="D10" s="92" t="str">
        <x:v>Existencias disponibles</x:v>
      </x:c>
    </x:row>
    <x:row r="11" ht="22" customHeight="1">
      <x:c r="B11" s="40" t="str">
        <x:v>Anticipos y prepagos</x:v>
      </x:c>
      <x:c r="C11" s="32"/>
      <x:c r="D11" s="92" t="str">
        <x:v>Pagos por servicios futuros</x:v>
      </x:c>
    </x:row>
    <x:row r="12" ht="22" customHeight="1">
      <x:c r="B12" t="str">
        <x:v>Inversiones a corto plazo</x:v>
      </x:c>
      <x:c r="C12" s="32"/>
      <x:c r="D12" s="92" t="str">
        <x:v>Recuperables en ≤ 12 meses</x:v>
      </x:c>
    </x:row>
    <x:row r="13" ht="22" customHeight="1">
      <x:c r="B13" s="40" t="str">
        <x:v>Otros activos corrientes</x:v>
      </x:c>
      <x:c r="C13" s="32"/>
      <x:c r="D13" s="92" t="str">
        <x:v>Otros derechos de corto plazo</x:v>
      </x:c>
    </x:row>
    <x:row r="14" ht="22" customHeight="1">
      <x:c r="B14" s="57" t="str">
        <x:v>TOTAL ACTIVO CORRIENTE</x:v>
      </x:c>
      <x:c r="C14" s="66" t="n">
        <x:f>SUM(C8:C13)</x:f>
        <x:v>0</x:v>
      </x:c>
      <x:c r="D14" s="57"/>
    </x:row>
    <x:row r="15" ht="22" customHeight="1">
      <x:c r="C15" s="64"/>
    </x:row>
    <x:row r="16" ht="22" customHeight="1">
      <x:c r="B16" s="52" t="str">
        <x:v>ACTIVO NO CORRIENTE</x:v>
      </x:c>
      <x:c r="C16" s="67"/>
      <x:c r="D16" s="52"/>
    </x:row>
    <x:row r="17" ht="22" customHeight="1">
      <x:c r="B17" t="str">
        <x:v>Propiedades y edificios</x:v>
      </x:c>
      <x:c r="C17" s="32"/>
      <x:c r="D17" s="92" t="str">
        <x:v>Valor contable de edificios y terrenos</x:v>
      </x:c>
    </x:row>
    <x:row r="18" ht="22" customHeight="1">
      <x:c r="B18" s="40" t="str">
        <x:v>Maquinaria y equipos</x:v>
      </x:c>
      <x:c r="C18" s="32"/>
      <x:c r="D18" s="92" t="str">
        <x:v>Maquinaria y equipos de trabajo</x:v>
      </x:c>
    </x:row>
    <x:row r="19" ht="22" customHeight="1">
      <x:c r="B19" t="str">
        <x:v>Mobiliario y vehículos</x:v>
      </x:c>
      <x:c r="C19" s="32"/>
      <x:c r="D19" s="92" t="str">
        <x:v>Mobiliario, ordenadores, transporte</x:v>
      </x:c>
    </x:row>
    <x:row r="20" ht="22" customHeight="1">
      <x:c r="B20" s="40" t="str">
        <x:v>Software e intangibles</x:v>
      </x:c>
      <x:c r="C20" s="32"/>
      <x:c r="D20" s="92" t="str">
        <x:v>Licencias y otros intangibles</x:v>
      </x:c>
    </x:row>
    <x:row r="21" ht="22" customHeight="1">
      <x:c r="B21" t="str">
        <x:v>Depreciación acumulada (-)</x:v>
      </x:c>
      <x:c r="C21" s="32"/>
      <x:c r="D21" s="92" t="str">
        <x:v>IMPORTANTE: escribe un valor NEGATIVO</x:v>
      </x:c>
    </x:row>
    <x:row r="22" ht="22" customHeight="1">
      <x:c r="B22" s="40" t="str">
        <x:v>Otros activos no corrientes</x:v>
      </x:c>
      <x:c r="C22" s="32"/>
      <x:c r="D22" s="92" t="str">
        <x:v>Otros derechos de largo plazo</x:v>
      </x:c>
    </x:row>
    <x:row r="23" ht="22" customHeight="1">
      <x:c r="B23" s="57" t="str">
        <x:v>TOTAL ACTIVO NO CORRIENTE</x:v>
      </x:c>
      <x:c r="C23" s="66" t="n">
        <x:f>SUM(C17:C22)</x:f>
        <x:v>0</x:v>
      </x:c>
      <x:c r="D23" s="57"/>
    </x:row>
    <x:row r="24" ht="22" customHeight="1">
      <x:c r="C24" s="64"/>
    </x:row>
    <x:row r="25" ht="22" customHeight="1">
      <x:c r="B25" s="60" t="str">
        <x:v>TOTAL ACTIVO</x:v>
      </x:c>
      <x:c r="C25" s="68" t="n">
        <x:f>C14+C23</x:f>
        <x:v>0</x:v>
      </x:c>
      <x:c r="D25" s="60"/>
    </x:row>
    <x:row r="26" ht="22" customHeight="1">
      <x:c r="C26" s="64"/>
    </x:row>
    <x:row r="27" ht="22" customHeight="1">
      <x:c r="B27" s="52" t="str">
        <x:v>PASIVO CORRIENTE</x:v>
      </x:c>
      <x:c r="C27" s="67"/>
      <x:c r="D27" s="52"/>
    </x:row>
    <x:row r="28" ht="22" customHeight="1">
      <x:c r="B28" t="str">
        <x:v>Cuentas por pagar</x:v>
      </x:c>
      <x:c r="C28" s="32"/>
      <x:c r="D28" s="92" t="str">
        <x:v>Facturas pendientes con proveedores</x:v>
      </x:c>
    </x:row>
    <x:row r="29" ht="22" customHeight="1">
      <x:c r="B29" s="40" t="str">
        <x:v>Impuestos por pagar</x:v>
      </x:c>
      <x:c r="C29" s="32"/>
      <x:c r="D29" s="92" t="str">
        <x:v>Obligaciones fiscales</x:v>
      </x:c>
    </x:row>
    <x:row r="30" ht="22" customHeight="1">
      <x:c r="B30" t="str">
        <x:v>Obligaciones laborales</x:v>
      </x:c>
      <x:c r="C30" s="32"/>
      <x:c r="D30" s="92" t="str">
        <x:v>Sueldos y prestaciones pendientes</x:v>
      </x:c>
    </x:row>
    <x:row r="31" ht="22" customHeight="1">
      <x:c r="B31" s="40" t="str">
        <x:v>Préstamos a corto plazo</x:v>
      </x:c>
      <x:c r="C31" s="32"/>
      <x:c r="D31" s="92" t="str">
        <x:v>Vencimientos dentro de 12 meses</x:v>
      </x:c>
    </x:row>
    <x:row r="32" ht="22" customHeight="1">
      <x:c r="B32" t="str">
        <x:v>Otros pasivos corrientes</x:v>
      </x:c>
      <x:c r="C32" s="32"/>
      <x:c r="D32" s="92" t="str">
        <x:v>Otras deudas de corto plazo</x:v>
      </x:c>
    </x:row>
    <x:row r="33" ht="22" customHeight="1">
      <x:c r="B33" s="57" t="str">
        <x:v>TOTAL PASIVO CORRIENTE</x:v>
      </x:c>
      <x:c r="C33" s="66" t="n">
        <x:f>SUM(C28:C32)</x:f>
        <x:v>0</x:v>
      </x:c>
      <x:c r="D33" s="57"/>
    </x:row>
    <x:row r="34" ht="22" customHeight="1">
      <x:c r="C34" s="64"/>
    </x:row>
    <x:row r="35" ht="22" customHeight="1">
      <x:c r="B35" s="52" t="str">
        <x:v>PASIVO NO CORRIENTE</x:v>
      </x:c>
      <x:c r="C35" s="67"/>
      <x:c r="D35" s="52"/>
    </x:row>
    <x:row r="36" ht="22" customHeight="1">
      <x:c r="B36" t="str">
        <x:v>Préstamos a largo plazo</x:v>
      </x:c>
      <x:c r="C36" s="32"/>
      <x:c r="D36" s="92" t="str">
        <x:v>Saldo que vence después de 12 meses</x:v>
      </x:c>
    </x:row>
    <x:row r="37" ht="22" customHeight="1">
      <x:c r="B37" s="40" t="str">
        <x:v>Provisiones a largo plazo</x:v>
      </x:c>
      <x:c r="C37" s="32"/>
      <x:c r="D37" s="92" t="str">
        <x:v>Pasivos estimados de largo plazo</x:v>
      </x:c>
    </x:row>
    <x:row r="38" ht="22" customHeight="1">
      <x:c r="B38" t="str">
        <x:v>Otros pasivos no corrientes</x:v>
      </x:c>
      <x:c r="C38" s="32"/>
      <x:c r="D38" s="92" t="str">
        <x:v>Otras deudas a largo plazo</x:v>
      </x:c>
    </x:row>
    <x:row r="39" ht="22" customHeight="1">
      <x:c r="B39" s="57" t="str">
        <x:v>TOTAL PASIVO NO CORRIENTE</x:v>
      </x:c>
      <x:c r="C39" s="66" t="n">
        <x:f>SUM(C36:C38)</x:f>
        <x:v>0</x:v>
      </x:c>
      <x:c r="D39" s="57"/>
    </x:row>
    <x:row r="40" ht="22" customHeight="1">
      <x:c r="C40" s="64"/>
    </x:row>
    <x:row r="41" ht="22" customHeight="1">
      <x:c r="B41" s="60" t="str">
        <x:v>TOTAL PASIVO</x:v>
      </x:c>
      <x:c r="C41" s="68" t="n">
        <x:f>C33+C39</x:f>
        <x:v>0</x:v>
      </x:c>
      <x:c r="D41" s="60"/>
    </x:row>
    <x:row r="42" ht="22" customHeight="1">
      <x:c r="C42" s="64"/>
    </x:row>
    <x:row r="43" ht="22" customHeight="1">
      <x:c r="B43" s="52" t="str">
        <x:v>PATRIMONIO</x:v>
      </x:c>
      <x:c r="C43" s="67"/>
      <x:c r="D43" s="52"/>
    </x:row>
    <x:row r="44" ht="22" customHeight="1">
      <x:c r="B44" t="str">
        <x:v>Capital social</x:v>
      </x:c>
      <x:c r="C44" s="32"/>
      <x:c r="D44" s="92" t="str">
        <x:v>Aportes de socios</x:v>
      </x:c>
    </x:row>
    <x:row r="45" ht="22" customHeight="1">
      <x:c r="B45" s="40" t="str">
        <x:v>Resultados acumulados</x:v>
      </x:c>
      <x:c r="C45" s="32"/>
      <x:c r="D45" s="92" t="str">
        <x:v>Resultados de años anteriores</x:v>
      </x:c>
    </x:row>
    <x:row r="46" ht="22" customHeight="1">
      <x:c r="B46" t="str">
        <x:v>Resultado del ejercicio</x:v>
      </x:c>
      <x:c r="C46" s="32"/>
      <x:c r="D46" s="92" t="str">
        <x:v>Utilidad / pérdida del ejercicio</x:v>
      </x:c>
    </x:row>
    <x:row r="47" ht="22" customHeight="1">
      <x:c r="B47" s="40" t="str">
        <x:v>Otras reservas</x:v>
      </x:c>
      <x:c r="C47" s="32"/>
      <x:c r="D47" s="92" t="str">
        <x:v>Reservas reconocidas en patrimonio</x:v>
      </x:c>
    </x:row>
    <x:row r="48" ht="22" customHeight="1">
      <x:c r="B48" s="57" t="str">
        <x:v>TOTAL PATRIMONIO</x:v>
      </x:c>
      <x:c r="C48" s="66" t="n">
        <x:f>SUM(C44:C47)</x:f>
        <x:v>0</x:v>
      </x:c>
      <x:c r="D48" s="57"/>
    </x:row>
    <x:row r="49" ht="22" customHeight="1">
      <x:c r="C49" s="64"/>
    </x:row>
    <x:row r="50" ht="22" customHeight="1">
      <x:c r="B50" s="60" t="str">
        <x:v>PASIVO + PATRIMONIO</x:v>
      </x:c>
      <x:c r="C50" s="68" t="n">
        <x:f>C41+C48</x:f>
        <x:v>0</x:v>
      </x:c>
      <x:c r="D50" s="60"/>
    </x:row>
    <x:row r="51" ht="22" customHeight="1">
      <x:c r="C51" s="64"/>
    </x:row>
    <x:row r="52" ht="22" customHeight="1">
      <x:c r="B52" s="57" t="str">
        <x:v>DIFERENCIA (debe ser 0)</x:v>
      </x:c>
      <x:c r="C52" s="66" t="n">
        <x:f>C25-C50</x:f>
        <x:v>0</x:v>
      </x:c>
      <x:c r="D52" s="57"/>
    </x:row>
    <x:row r="53" ht="22" customHeight="1">
      <x:c r="B53" s="62" t="str">
        <x:v>COMPROBACIÓN AUTOMÁTICA</x:v>
      </x:c>
      <x:c r="C53" s="62" t="str">
        <x:f>IF(AND(C25=0,C50=0),"SIN DATOS",IF(ABS(C52)&lt;0.01,"CUADRA","REVISAR"))</x:f>
        <x:v>SIN DATOS</x:v>
      </x:c>
      <x:c r="D53" s="62"/>
    </x:row>
  </x:sheetData>
  <x:mergeCells>
    <x:mergeCell ref="B1:D2"/>
    <x:mergeCell ref="B3:D3"/>
    <x:mergeCell ref="B7:D7"/>
    <x:mergeCell ref="B16:D16"/>
    <x:mergeCell ref="B27:D27"/>
    <x:mergeCell ref="B35:D35"/>
    <x:mergeCell ref="B43:D4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" hidden="0" customWidth="1"/>
    <x:col min="2" max="2" width="41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</x:cols>
  <x:sheetData>
    <x:row r="1" ht="40" customHeight="1">
      <x:c r="B1" s="45" t="str">
        <x:v>EJEMPLO RESUELTO | EMPRESA FICTICIA</x:v>
      </x:c>
      <x:c r="C1" s="45"/>
      <x:c r="D1" s="45"/>
      <x:c r="E1" s="45"/>
      <x:c r="F1" s="45"/>
    </x:row>
    <x:row r="2" ht="40" customHeight="1">
      <x:c r="B2" s="45"/>
      <x:c r="C2" s="45"/>
      <x:c r="D2" s="45"/>
      <x:c r="E2" s="45"/>
      <x:c r="F2" s="45"/>
    </x:row>
    <x:row r="3" ht="30" customHeight="1">
      <x:c r="B3" s="9" t="str">
        <x:v>Ejemplo ficticio didáctico: importes ilustrativos, no datos de una empresa real. Observa cómo cambian patrimonio y financiación entre 2025 y 2026.</x:v>
      </x:c>
      <x:c r="C3" s="9"/>
      <x:c r="D3" s="9"/>
      <x:c r="E3" s="9"/>
      <x:c r="F3" s="9"/>
    </x:row>
    <x:row r="5" ht="28" customHeight="1">
      <x:c r="B5" s="13" t="str">
        <x:v>CONCEPTO</x:v>
      </x:c>
      <x:c r="C5" s="13" t="str">
        <x:v>2025</x:v>
      </x:c>
      <x:c r="D5" s="13" t="str">
        <x:v>2026</x:v>
      </x:c>
      <x:c r="E5" s="13" t="str">
        <x:v>DIFERENCIA</x:v>
      </x:c>
      <x:c r="F5" s="13" t="str">
        <x:v>VARIACIÓN %</x:v>
      </x:c>
    </x:row>
    <x:row r="7" ht="22" customHeight="1">
      <x:c r="B7" s="52" t="str">
        <x:v>ACTIVO CORRIENTE</x:v>
      </x:c>
      <x:c r="C7" s="52"/>
      <x:c r="D7" s="52"/>
      <x:c r="E7" s="52"/>
      <x:c r="F7" s="52"/>
    </x:row>
    <x:row r="8" ht="22" customHeight="1">
      <x:c r="B8" t="str">
        <x:v>Efectivo y equivalentes</x:v>
      </x:c>
      <x:c r="C8" s="96" t="n">
        <x:v>16200</x:v>
      </x:c>
      <x:c r="D8" s="96" t="n">
        <x:v>23700</x:v>
      </x:c>
      <x:c r="E8" s="64" t="n">
        <x:f>D8-C8</x:f>
        <x:v>7500</x:v>
      </x:c>
      <x:c r="F8" s="74" t="n">
        <x:f>IF(C8=0,"",E8/ABS(C8))</x:f>
        <x:v>0.46296296296296297</x:v>
      </x:c>
    </x:row>
    <x:row r="9" ht="22" customHeight="1">
      <x:c r="B9" s="40" t="str">
        <x:v>Cuentas por cobrar</x:v>
      </x:c>
      <x:c r="C9" s="96" t="n">
        <x:v>12000</x:v>
      </x:c>
      <x:c r="D9" s="96" t="n">
        <x:v>10500</x:v>
      </x:c>
      <x:c r="E9" s="64" t="n">
        <x:f>D9-C9</x:f>
        <x:v>-1500</x:v>
      </x:c>
      <x:c r="F9" s="74" t="n">
        <x:f>IF(C9=0,"",E9/ABS(C9))</x:f>
        <x:v>-0.125</x:v>
      </x:c>
    </x:row>
    <x:row r="10" ht="22" customHeight="1">
      <x:c r="B10" t="str">
        <x:v>Inventarios</x:v>
      </x:c>
      <x:c r="C10" s="96" t="n">
        <x:v>20500</x:v>
      </x:c>
      <x:c r="D10" s="96" t="n">
        <x:v>21200</x:v>
      </x:c>
      <x:c r="E10" s="64" t="n">
        <x:f>D10-C10</x:f>
        <x:v>700</x:v>
      </x:c>
      <x:c r="F10" s="74" t="n">
        <x:f>IF(C10=0,"",E10/ABS(C10))</x:f>
        <x:v>0.03414634146341464</x:v>
      </x:c>
    </x:row>
    <x:row r="11" ht="22" customHeight="1">
      <x:c r="B11" s="40" t="str">
        <x:v>Anticipos y prepagos</x:v>
      </x:c>
      <x:c r="C11" s="96" t="n">
        <x:v>2000</x:v>
      </x:c>
      <x:c r="D11" s="96" t="n">
        <x:v>2600</x:v>
      </x:c>
      <x:c r="E11" s="64" t="n">
        <x:f>D11-C11</x:f>
        <x:v>600</x:v>
      </x:c>
      <x:c r="F11" s="74" t="n">
        <x:f>IF(C11=0,"",E11/ABS(C11))</x:f>
        <x:v>0.3</x:v>
      </x:c>
    </x:row>
    <x:row r="12" ht="22" customHeight="1">
      <x:c r="B12" t="str">
        <x:v>Inversiones a corto plazo</x:v>
      </x:c>
      <x:c r="C12" s="96" t="n">
        <x:v>0</x:v>
      </x:c>
      <x:c r="D12" s="96" t="n">
        <x:v>3000</x:v>
      </x:c>
      <x:c r="E12" s="64" t="n">
        <x:f>D12-C12</x:f>
        <x:v>3000</x:v>
      </x:c>
      <x:c r="F12" s="74" t="str">
        <x:f>IF(C12=0,"",E12/ABS(C12))</x:f>
      </x:c>
    </x:row>
    <x:row r="13" ht="22" customHeight="1">
      <x:c r="B13" s="40" t="str">
        <x:v>Otros activos corrientes</x:v>
      </x:c>
      <x:c r="C13" s="96" t="n">
        <x:v>500</x:v>
      </x:c>
      <x:c r="D13" s="96" t="n">
        <x:v>900</x:v>
      </x:c>
      <x:c r="E13" s="64" t="n">
        <x:f>D13-C13</x:f>
        <x:v>400</x:v>
      </x:c>
      <x:c r="F13" s="74" t="n">
        <x:f>IF(C13=0,"",E13/ABS(C13))</x:f>
        <x:v>0.8</x:v>
      </x:c>
    </x:row>
    <x:row r="14" ht="22" customHeight="1">
      <x:c r="B14" s="57" t="str">
        <x:v>TOTAL ACTIVO CORRIENTE</x:v>
      </x:c>
      <x:c r="C14" s="66" t="n">
        <x:f>SUM(C8:C13)</x:f>
        <x:v>51200</x:v>
      </x:c>
      <x:c r="D14" s="66" t="n">
        <x:f>SUM(D8:D13)</x:f>
        <x:v>61900</x:v>
      </x:c>
      <x:c r="E14" s="66" t="n">
        <x:f>SUM(E8:E13)</x:f>
        <x:v>10700</x:v>
      </x:c>
      <x:c r="F14" s="76" t="n">
        <x:f>IF(C14=0,"",E14/ABS(C14))</x:f>
        <x:v>0.208984375</x:v>
      </x:c>
    </x:row>
    <x:row r="15" ht="22" customHeight="1">
      <x:c r="C15" s="64"/>
      <x:c r="D15" s="64"/>
      <x:c r="E15" s="64"/>
      <x:c r="F15" s="74"/>
    </x:row>
    <x:row r="16" ht="22" customHeight="1">
      <x:c r="B16" s="52" t="str">
        <x:v>ACTIVO NO CORRIENTE</x:v>
      </x:c>
      <x:c r="C16" s="67"/>
      <x:c r="D16" s="67"/>
      <x:c r="E16" s="67"/>
      <x:c r="F16" s="77"/>
    </x:row>
    <x:row r="17" ht="22" customHeight="1">
      <x:c r="B17" t="str">
        <x:v>Propiedades y edificios</x:v>
      </x:c>
      <x:c r="C17" s="96" t="n">
        <x:v>80000</x:v>
      </x:c>
      <x:c r="D17" s="96" t="n">
        <x:v>85000</x:v>
      </x:c>
      <x:c r="E17" s="64" t="n">
        <x:f>D17-C17</x:f>
        <x:v>5000</x:v>
      </x:c>
      <x:c r="F17" s="74" t="n">
        <x:f>IF(C17=0,"",E17/ABS(C17))</x:f>
        <x:v>0.0625</x:v>
      </x:c>
    </x:row>
    <x:row r="18" ht="22" customHeight="1">
      <x:c r="B18" s="40" t="str">
        <x:v>Maquinaria y equipos</x:v>
      </x:c>
      <x:c r="C18" s="96" t="n">
        <x:v>26000</x:v>
      </x:c>
      <x:c r="D18" s="96" t="n">
        <x:v>30000</x:v>
      </x:c>
      <x:c r="E18" s="64" t="n">
        <x:f>D18-C18</x:f>
        <x:v>4000</x:v>
      </x:c>
      <x:c r="F18" s="74" t="n">
        <x:f>IF(C18=0,"",E18/ABS(C18))</x:f>
        <x:v>0.15384615384615385</x:v>
      </x:c>
    </x:row>
    <x:row r="19" ht="22" customHeight="1">
      <x:c r="B19" t="str">
        <x:v>Mobiliario y vehículos</x:v>
      </x:c>
      <x:c r="C19" s="96" t="n">
        <x:v>8000</x:v>
      </x:c>
      <x:c r="D19" s="96" t="n">
        <x:v>9500</x:v>
      </x:c>
      <x:c r="E19" s="64" t="n">
        <x:f>D19-C19</x:f>
        <x:v>1500</x:v>
      </x:c>
      <x:c r="F19" s="74" t="n">
        <x:f>IF(C19=0,"",E19/ABS(C19))</x:f>
        <x:v>0.1875</x:v>
      </x:c>
    </x:row>
    <x:row r="20" ht="22" customHeight="1">
      <x:c r="B20" s="40" t="str">
        <x:v>Software e intangibles</x:v>
      </x:c>
      <x:c r="C20" s="96" t="n">
        <x:v>4000</x:v>
      </x:c>
      <x:c r="D20" s="96" t="n">
        <x:v>5000</x:v>
      </x:c>
      <x:c r="E20" s="64" t="n">
        <x:f>D20-C20</x:f>
        <x:v>1000</x:v>
      </x:c>
      <x:c r="F20" s="74" t="n">
        <x:f>IF(C20=0,"",E20/ABS(C20))</x:f>
        <x:v>0.25</x:v>
      </x:c>
    </x:row>
    <x:row r="21" ht="22" customHeight="1">
      <x:c r="B21" t="str">
        <x:v>Depreciación acumulada (-)</x:v>
      </x:c>
      <x:c r="C21" s="96" t="n">
        <x:v>-15000</x:v>
      </x:c>
      <x:c r="D21" s="96" t="n">
        <x:v>-21000</x:v>
      </x:c>
      <x:c r="E21" s="64" t="n">
        <x:f>D21-C21</x:f>
        <x:v>-6000</x:v>
      </x:c>
      <x:c r="F21" s="74" t="n">
        <x:f>IF(C21=0,"",E21/ABS(C21))</x:f>
        <x:v>-0.4</x:v>
      </x:c>
    </x:row>
    <x:row r="22" ht="22" customHeight="1">
      <x:c r="B22" s="40" t="str">
        <x:v>Otros activos no corrientes</x:v>
      </x:c>
      <x:c r="C22" s="96" t="n">
        <x:v>2000</x:v>
      </x:c>
      <x:c r="D22" s="96" t="n">
        <x:v>2500</x:v>
      </x:c>
      <x:c r="E22" s="64" t="n">
        <x:f>D22-C22</x:f>
        <x:v>500</x:v>
      </x:c>
      <x:c r="F22" s="74" t="n">
        <x:f>IF(C22=0,"",E22/ABS(C22))</x:f>
        <x:v>0.25</x:v>
      </x:c>
    </x:row>
    <x:row r="23" ht="22" customHeight="1">
      <x:c r="B23" s="57" t="str">
        <x:v>TOTAL ACTIVO NO CORRIENTE</x:v>
      </x:c>
      <x:c r="C23" s="66" t="n">
        <x:f>SUM(C17:C22)</x:f>
        <x:v>105000</x:v>
      </x:c>
      <x:c r="D23" s="66" t="n">
        <x:f>SUM(D17:D22)</x:f>
        <x:v>111000</x:v>
      </x:c>
      <x:c r="E23" s="66" t="n">
        <x:f>SUM(E17:E22)</x:f>
        <x:v>6000</x:v>
      </x:c>
      <x:c r="F23" s="76" t="n">
        <x:f>IF(C23=0,"",E23/ABS(C23))</x:f>
        <x:v>0.05714285714285714</x:v>
      </x:c>
    </x:row>
    <x:row r="24" ht="22" customHeight="1">
      <x:c r="C24" s="64"/>
      <x:c r="D24" s="64"/>
      <x:c r="E24" s="64"/>
      <x:c r="F24" s="74"/>
    </x:row>
    <x:row r="25" ht="22" customHeight="1">
      <x:c r="B25" s="60" t="str">
        <x:v>TOTAL ACTIVO</x:v>
      </x:c>
      <x:c r="C25" s="68" t="n">
        <x:f>C14+C23</x:f>
        <x:v>156200</x:v>
      </x:c>
      <x:c r="D25" s="68" t="n">
        <x:f>D14+D23</x:f>
        <x:v>172900</x:v>
      </x:c>
      <x:c r="E25" s="68" t="n">
        <x:f>E14+E23</x:f>
        <x:v>16700</x:v>
      </x:c>
      <x:c r="F25" s="78" t="n">
        <x:f>IF(C25=0,"",E25/ABS(C25))</x:f>
        <x:v>0.10691421254801536</x:v>
      </x:c>
    </x:row>
    <x:row r="26" ht="22" customHeight="1">
      <x:c r="C26" s="64"/>
      <x:c r="D26" s="64"/>
      <x:c r="E26" s="64"/>
      <x:c r="F26" s="74"/>
    </x:row>
    <x:row r="27" ht="22" customHeight="1">
      <x:c r="B27" s="52" t="str">
        <x:v>PASIVO CORRIENTE</x:v>
      </x:c>
      <x:c r="C27" s="67"/>
      <x:c r="D27" s="67"/>
      <x:c r="E27" s="67"/>
      <x:c r="F27" s="77"/>
    </x:row>
    <x:row r="28" ht="22" customHeight="1">
      <x:c r="B28" t="str">
        <x:v>Cuentas por pagar</x:v>
      </x:c>
      <x:c r="C28" s="96" t="n">
        <x:v>18000</x:v>
      </x:c>
      <x:c r="D28" s="96" t="n">
        <x:v>21000</x:v>
      </x:c>
      <x:c r="E28" s="64" t="n">
        <x:f>D28-C28</x:f>
        <x:v>3000</x:v>
      </x:c>
      <x:c r="F28" s="74" t="n">
        <x:f>IF(C28=0,"",E28/ABS(C28))</x:f>
        <x:v>0.16666666666666666</x:v>
      </x:c>
    </x:row>
    <x:row r="29" ht="22" customHeight="1">
      <x:c r="B29" s="40" t="str">
        <x:v>Impuestos por pagar</x:v>
      </x:c>
      <x:c r="C29" s="96" t="n">
        <x:v>4200</x:v>
      </x:c>
      <x:c r="D29" s="96" t="n">
        <x:v>4800</x:v>
      </x:c>
      <x:c r="E29" s="64" t="n">
        <x:f>D29-C29</x:f>
        <x:v>600</x:v>
      </x:c>
      <x:c r="F29" s="74" t="n">
        <x:f>IF(C29=0,"",E29/ABS(C29))</x:f>
        <x:v>0.14285714285714285</x:v>
      </x:c>
    </x:row>
    <x:row r="30" ht="22" customHeight="1">
      <x:c r="B30" t="str">
        <x:v>Obligaciones laborales</x:v>
      </x:c>
      <x:c r="C30" s="96" t="n">
        <x:v>3200</x:v>
      </x:c>
      <x:c r="D30" s="96" t="n">
        <x:v>3400</x:v>
      </x:c>
      <x:c r="E30" s="64" t="n">
        <x:f>D30-C30</x:f>
        <x:v>200</x:v>
      </x:c>
      <x:c r="F30" s="74" t="n">
        <x:f>IF(C30=0,"",E30/ABS(C30))</x:f>
        <x:v>0.0625</x:v>
      </x:c>
    </x:row>
    <x:row r="31" ht="22" customHeight="1">
      <x:c r="B31" s="40" t="str">
        <x:v>Préstamos a corto plazo</x:v>
      </x:c>
      <x:c r="C31" s="96" t="n">
        <x:v>9000</x:v>
      </x:c>
      <x:c r="D31" s="96" t="n">
        <x:v>10500</x:v>
      </x:c>
      <x:c r="E31" s="64" t="n">
        <x:f>D31-C31</x:f>
        <x:v>1500</x:v>
      </x:c>
      <x:c r="F31" s="74" t="n">
        <x:f>IF(C31=0,"",E31/ABS(C31))</x:f>
        <x:v>0.16666666666666666</x:v>
      </x:c>
    </x:row>
    <x:row r="32" ht="22" customHeight="1">
      <x:c r="B32" t="str">
        <x:v>Otros pasivos corrientes</x:v>
      </x:c>
      <x:c r="C32" s="96" t="n">
        <x:v>1400</x:v>
      </x:c>
      <x:c r="D32" s="96" t="n">
        <x:v>1800</x:v>
      </x:c>
      <x:c r="E32" s="64" t="n">
        <x:f>D32-C32</x:f>
        <x:v>400</x:v>
      </x:c>
      <x:c r="F32" s="74" t="n">
        <x:f>IF(C32=0,"",E32/ABS(C32))</x:f>
        <x:v>0.2857142857142857</x:v>
      </x:c>
    </x:row>
    <x:row r="33" ht="22" customHeight="1">
      <x:c r="B33" s="57" t="str">
        <x:v>TOTAL PASIVO CORRIENTE</x:v>
      </x:c>
      <x:c r="C33" s="66" t="n">
        <x:f>SUM(C28:C32)</x:f>
        <x:v>35800</x:v>
      </x:c>
      <x:c r="D33" s="66" t="n">
        <x:f>SUM(D28:D32)</x:f>
        <x:v>41500</x:v>
      </x:c>
      <x:c r="E33" s="66" t="n">
        <x:f>SUM(E28:E32)</x:f>
        <x:v>5700</x:v>
      </x:c>
      <x:c r="F33" s="76" t="n">
        <x:f>IF(C33=0,"",E33/ABS(C33))</x:f>
        <x:v>0.15921787709497207</x:v>
      </x:c>
    </x:row>
    <x:row r="34" ht="22" customHeight="1">
      <x:c r="C34" s="64"/>
      <x:c r="D34" s="64"/>
      <x:c r="E34" s="64"/>
      <x:c r="F34" s="74"/>
    </x:row>
    <x:row r="35" ht="22" customHeight="1">
      <x:c r="B35" s="52" t="str">
        <x:v>PASIVO NO CORRIENTE</x:v>
      </x:c>
      <x:c r="C35" s="67"/>
      <x:c r="D35" s="67"/>
      <x:c r="E35" s="67"/>
      <x:c r="F35" s="77"/>
    </x:row>
    <x:row r="36" ht="22" customHeight="1">
      <x:c r="B36" t="str">
        <x:v>Préstamos a largo plazo</x:v>
      </x:c>
      <x:c r="C36" s="96" t="n">
        <x:v>48000</x:v>
      </x:c>
      <x:c r="D36" s="96" t="n">
        <x:v>46500</x:v>
      </x:c>
      <x:c r="E36" s="64" t="n">
        <x:f>D36-C36</x:f>
        <x:v>-1500</x:v>
      </x:c>
      <x:c r="F36" s="74" t="n">
        <x:f>IF(C36=0,"",E36/ABS(C36))</x:f>
        <x:v>-0.03125</x:v>
      </x:c>
    </x:row>
    <x:row r="37" ht="22" customHeight="1">
      <x:c r="B37" s="40" t="str">
        <x:v>Provisiones a largo plazo</x:v>
      </x:c>
      <x:c r="C37" s="96" t="n">
        <x:v>6000</x:v>
      </x:c>
      <x:c r="D37" s="96" t="n">
        <x:v>6500</x:v>
      </x:c>
      <x:c r="E37" s="64" t="n">
        <x:f>D37-C37</x:f>
        <x:v>500</x:v>
      </x:c>
      <x:c r="F37" s="74" t="n">
        <x:f>IF(C37=0,"",E37/ABS(C37))</x:f>
        <x:v>0.08333333333333333</x:v>
      </x:c>
    </x:row>
    <x:row r="38" ht="22" customHeight="1">
      <x:c r="B38" t="str">
        <x:v>Otros pasivos no corrientes</x:v>
      </x:c>
      <x:c r="C38" s="96" t="n">
        <x:v>2500</x:v>
      </x:c>
      <x:c r="D38" s="96" t="n">
        <x:v>3000</x:v>
      </x:c>
      <x:c r="E38" s="64" t="n">
        <x:f>D38-C38</x:f>
        <x:v>500</x:v>
      </x:c>
      <x:c r="F38" s="74" t="n">
        <x:f>IF(C38=0,"",E38/ABS(C38))</x:f>
        <x:v>0.2</x:v>
      </x:c>
    </x:row>
    <x:row r="39" ht="22" customHeight="1">
      <x:c r="B39" s="57" t="str">
        <x:v>TOTAL PASIVO NO CORRIENTE</x:v>
      </x:c>
      <x:c r="C39" s="66" t="n">
        <x:f>SUM(C36:C38)</x:f>
        <x:v>56500</x:v>
      </x:c>
      <x:c r="D39" s="66" t="n">
        <x:f>SUM(D36:D38)</x:f>
        <x:v>56000</x:v>
      </x:c>
      <x:c r="E39" s="66" t="n">
        <x:f>SUM(E36:E38)</x:f>
        <x:v>-500</x:v>
      </x:c>
      <x:c r="F39" s="76" t="n">
        <x:f>IF(C39=0,"",E39/ABS(C39))</x:f>
        <x:v>-0.008849557522123894</x:v>
      </x:c>
    </x:row>
    <x:row r="40" ht="22" customHeight="1">
      <x:c r="C40" s="64"/>
      <x:c r="D40" s="64"/>
      <x:c r="E40" s="64"/>
      <x:c r="F40" s="74"/>
    </x:row>
    <x:row r="41" ht="22" customHeight="1">
      <x:c r="B41" s="60" t="str">
        <x:v>TOTAL PASIVO</x:v>
      </x:c>
      <x:c r="C41" s="68" t="n">
        <x:f>C33+C39</x:f>
        <x:v>92300</x:v>
      </x:c>
      <x:c r="D41" s="68" t="n">
        <x:f>D33+D39</x:f>
        <x:v>97500</x:v>
      </x:c>
      <x:c r="E41" s="68" t="n">
        <x:f>E33+E39</x:f>
        <x:v>5200</x:v>
      </x:c>
      <x:c r="F41" s="78" t="n">
        <x:f>IF(C41=0,"",E41/ABS(C41))</x:f>
        <x:v>0.056338028169014086</x:v>
      </x:c>
    </x:row>
    <x:row r="42" ht="22" customHeight="1">
      <x:c r="C42" s="64"/>
      <x:c r="D42" s="64"/>
      <x:c r="E42" s="64"/>
      <x:c r="F42" s="74"/>
    </x:row>
    <x:row r="43" ht="22" customHeight="1">
      <x:c r="B43" s="52" t="str">
        <x:v>PATRIMONIO</x:v>
      </x:c>
      <x:c r="C43" s="67"/>
      <x:c r="D43" s="67"/>
      <x:c r="E43" s="67"/>
      <x:c r="F43" s="77"/>
    </x:row>
    <x:row r="44" ht="22" customHeight="1">
      <x:c r="B44" t="str">
        <x:v>Capital social</x:v>
      </x:c>
      <x:c r="C44" s="96" t="n">
        <x:v>50000</x:v>
      </x:c>
      <x:c r="D44" s="96" t="n">
        <x:v>55000</x:v>
      </x:c>
      <x:c r="E44" s="64" t="n">
        <x:f>D44-C44</x:f>
        <x:v>5000</x:v>
      </x:c>
      <x:c r="F44" s="74" t="n">
        <x:f>IF(C44=0,"",E44/ABS(C44))</x:f>
        <x:v>0.1</x:v>
      </x:c>
    </x:row>
    <x:row r="45" ht="22" customHeight="1">
      <x:c r="B45" s="40" t="str">
        <x:v>Resultados acumulados</x:v>
      </x:c>
      <x:c r="C45" s="96" t="n">
        <x:v>9400</x:v>
      </x:c>
      <x:c r="D45" s="96" t="n">
        <x:v>13400</x:v>
      </x:c>
      <x:c r="E45" s="64" t="n">
        <x:f>D45-C45</x:f>
        <x:v>4000</x:v>
      </x:c>
      <x:c r="F45" s="74" t="n">
        <x:f>IF(C45=0,"",E45/ABS(C45))</x:f>
        <x:v>0.425531914893617</x:v>
      </x:c>
    </x:row>
    <x:row r="46" ht="22" customHeight="1">
      <x:c r="B46" t="str">
        <x:v>Resultado del ejercicio</x:v>
      </x:c>
      <x:c r="C46" s="96" t="n">
        <x:v>4500</x:v>
      </x:c>
      <x:c r="D46" s="96" t="n">
        <x:v>7000</x:v>
      </x:c>
      <x:c r="E46" s="64" t="n">
        <x:f>D46-C46</x:f>
        <x:v>2500</x:v>
      </x:c>
      <x:c r="F46" s="74" t="n">
        <x:f>IF(C46=0,"",E46/ABS(C46))</x:f>
        <x:v>0.5555555555555556</x:v>
      </x:c>
    </x:row>
    <x:row r="47" ht="22" customHeight="1">
      <x:c r="B47" s="40" t="str">
        <x:v>Otras reservas</x:v>
      </x:c>
      <x:c r="C47" s="96" t="n">
        <x:v>0</x:v>
      </x:c>
      <x:c r="D47" s="96" t="n">
        <x:v>0</x:v>
      </x:c>
      <x:c r="E47" s="64" t="n">
        <x:f>D47-C47</x:f>
        <x:v>0</x:v>
      </x:c>
      <x:c r="F47" s="74" t="str">
        <x:f>IF(C47=0,"",E47/ABS(C47))</x:f>
      </x:c>
    </x:row>
    <x:row r="48" ht="22" customHeight="1">
      <x:c r="B48" s="57" t="str">
        <x:v>TOTAL PATRIMONIO</x:v>
      </x:c>
      <x:c r="C48" s="66" t="n">
        <x:f>SUM(C44:C47)</x:f>
        <x:v>63900</x:v>
      </x:c>
      <x:c r="D48" s="66" t="n">
        <x:f>SUM(D44:D47)</x:f>
        <x:v>75400</x:v>
      </x:c>
      <x:c r="E48" s="66" t="n">
        <x:f>SUM(E44:E47)</x:f>
        <x:v>11500</x:v>
      </x:c>
      <x:c r="F48" s="76" t="n">
        <x:f>IF(C48=0,"",E48/ABS(C48))</x:f>
        <x:v>0.17996870109546165</x:v>
      </x:c>
    </x:row>
    <x:row r="49" ht="22" customHeight="1">
      <x:c r="C49" s="64"/>
      <x:c r="D49" s="64"/>
      <x:c r="E49" s="64"/>
      <x:c r="F49" s="74"/>
    </x:row>
    <x:row r="50" ht="22" customHeight="1">
      <x:c r="B50" s="60" t="str">
        <x:v>TOTAL PASIVO + PATRIMONIO</x:v>
      </x:c>
      <x:c r="C50" s="68" t="n">
        <x:f>C41+C48</x:f>
        <x:v>156200</x:v>
      </x:c>
      <x:c r="D50" s="68" t="n">
        <x:f>D41+D48</x:f>
        <x:v>172900</x:v>
      </x:c>
      <x:c r="E50" s="68" t="n">
        <x:f>E41+E48</x:f>
        <x:v>16700</x:v>
      </x:c>
      <x:c r="F50" s="78" t="n">
        <x:f>IF(C50=0,"",E50/ABS(C50))</x:f>
        <x:v>0.10691421254801536</x:v>
      </x:c>
    </x:row>
    <x:row r="51" ht="22" customHeight="1">
      <x:c r="C51" s="64"/>
      <x:c r="D51" s="64"/>
      <x:c r="E51" s="64"/>
    </x:row>
    <x:row r="52" ht="22" customHeight="1">
      <x:c r="B52" s="57" t="str">
        <x:v>DIFERENCIA (debe ser 0)</x:v>
      </x:c>
      <x:c r="C52" s="66" t="n">
        <x:f>C25-C50</x:f>
        <x:v>0</x:v>
      </x:c>
      <x:c r="D52" s="66" t="n">
        <x:f>D25-D50</x:f>
        <x:v>0</x:v>
      </x:c>
      <x:c r="E52" s="66" t="n">
        <x:f>E25-E50</x:f>
        <x:v>0</x:v>
      </x:c>
      <x:c r="F52" s="57"/>
    </x:row>
    <x:row r="53" ht="22" customHeight="1">
      <x:c r="B53" s="62" t="str">
        <x:v>ESTADO DEL EJEMPLO</x:v>
      </x:c>
      <x:c r="C53" s="62" t="str">
        <x:f>IF(ABS(C52)&lt;0.01,"CUADRA","REVISAR")</x:f>
        <x:v>CUADRA</x:v>
      </x:c>
      <x:c r="D53" s="62" t="str">
        <x:f>IF(ABS(D52)&lt;0.01,"CUADRA","REVISAR")</x:f>
        <x:v>CUADRA</x:v>
      </x:c>
      <x:c r="E53" s="62"/>
      <x:c r="F53" s="62"/>
    </x:row>
  </x:sheetData>
  <x:mergeCells>
    <x:mergeCell ref="B1:F2"/>
    <x:mergeCell ref="B3:F3"/>
    <x:mergeCell ref="B7:F7"/>
    <x:mergeCell ref="B16:F16"/>
    <x:mergeCell ref="B27:F27"/>
    <x:mergeCell ref="B35:F35"/>
    <x:mergeCell ref="B43:F4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55" hidden="0" customWidth="1"/>
  </x:cols>
  <x:sheetData>
    <x:row r="1" ht="40" customHeight="1">
      <x:c r="A1" s="155" t="str">
        <x:v>CATÁLOGO DE RUBROS ADMITIDOS</x:v>
      </x:c>
      <x:c r="B1" s="155"/>
      <x:c r="C1" s="155"/>
    </x:row>
    <x:row r="2" ht="40" customHeight="1">
      <x:c r="A2" s="155"/>
      <x:c r="B2" s="155"/>
      <x:c r="C2" s="155"/>
    </x:row>
    <x:row r="3" ht="36" customHeight="1">
      <x:c r="A3" s="9" t="str">
        <x:v>Para ampliar REGISTRO, elige un GRUPO y un RUBRO que correspondan a esta misma fila. La columna CONTROL te avisa si mezclas clasificaciones.</x:v>
      </x:c>
      <x:c r="B3" s="9"/>
      <x:c r="C3" s="9"/>
    </x:row>
    <x:row r="5" ht="28" customHeight="1">
      <x:c r="A5" s="152" t="str">
        <x:v>GRUPO</x:v>
      </x:c>
      <x:c r="B5" s="152" t="str">
        <x:v>RUBRO</x:v>
      </x:c>
      <x:c r="C5" s="152" t="str">
        <x:v>EJEMPLO DE CUENTA</x:v>
      </x:c>
    </x:row>
    <x:row r="6" ht="22" customHeight="1">
      <x:c r="A6" t="str">
        <x:v>Activo corriente</x:v>
      </x:c>
      <x:c r="B6" t="str">
        <x:v>Efectivo y equivalentes</x:v>
      </x:c>
      <x:c r="C6" t="str">
        <x:v>Caja y bancos</x:v>
      </x:c>
    </x:row>
    <x:row r="7" ht="22" customHeight="1">
      <x:c r="A7" s="40" t="str">
        <x:v>Activo corriente</x:v>
      </x:c>
      <x:c r="B7" s="40" t="str">
        <x:v>Cuentas por cobrar</x:v>
      </x:c>
      <x:c r="C7" s="40" t="str">
        <x:v>Clientes y otras cuentas por cobrar</x:v>
      </x:c>
    </x:row>
    <x:row r="8" ht="22" customHeight="1">
      <x:c r="A8" t="str">
        <x:v>Activo corriente</x:v>
      </x:c>
      <x:c r="B8" t="str">
        <x:v>Inventarios</x:v>
      </x:c>
      <x:c r="C8" t="str">
        <x:v>Mercadería disponible</x:v>
      </x:c>
    </x:row>
    <x:row r="9" ht="22" customHeight="1">
      <x:c r="A9" s="40" t="str">
        <x:v>Activo corriente</x:v>
      </x:c>
      <x:c r="B9" s="40" t="str">
        <x:v>Anticipos y prepagos</x:v>
      </x:c>
      <x:c r="C9" s="40" t="str">
        <x:v>Seguros y pagos anticipados</x:v>
      </x:c>
    </x:row>
    <x:row r="10" ht="22" customHeight="1">
      <x:c r="A10" t="str">
        <x:v>Activo corriente</x:v>
      </x:c>
      <x:c r="B10" t="str">
        <x:v>Inversiones a corto plazo</x:v>
      </x:c>
      <x:c r="C10" t="str">
        <x:v>Inversiones líquidas</x:v>
      </x:c>
    </x:row>
    <x:row r="11" ht="22" customHeight="1">
      <x:c r="A11" s="40" t="str">
        <x:v>Activo corriente</x:v>
      </x:c>
      <x:c r="B11" s="40" t="str">
        <x:v>Otros activos corrientes</x:v>
      </x:c>
      <x:c r="C11" s="40" t="str">
        <x:v>Otros derechos a corto plazo</x:v>
      </x:c>
    </x:row>
    <x:row r="12" ht="22" customHeight="1">
      <x:c r="A12" t="str">
        <x:v>Activo no corriente</x:v>
      </x:c>
      <x:c r="B12" t="str">
        <x:v>Propiedades y edificios</x:v>
      </x:c>
      <x:c r="C12" t="str">
        <x:v>Locales, edificios y terrenos</x:v>
      </x:c>
    </x:row>
    <x:row r="13" ht="22" customHeight="1">
      <x:c r="A13" s="40" t="str">
        <x:v>Activo no corriente</x:v>
      </x:c>
      <x:c r="B13" s="40" t="str">
        <x:v>Maquinaria y equipos</x:v>
      </x:c>
      <x:c r="C13" s="40" t="str">
        <x:v>Maquinaria y equipo</x:v>
      </x:c>
    </x:row>
    <x:row r="14" ht="22" customHeight="1">
      <x:c r="A14" t="str">
        <x:v>Activo no corriente</x:v>
      </x:c>
      <x:c r="B14" t="str">
        <x:v>Mobiliario y vehículos</x:v>
      </x:c>
      <x:c r="C14" t="str">
        <x:v>Muebles y transporte</x:v>
      </x:c>
    </x:row>
    <x:row r="15" ht="22" customHeight="1">
      <x:c r="A15" s="40" t="str">
        <x:v>Activo no corriente</x:v>
      </x:c>
      <x:c r="B15" s="40" t="str">
        <x:v>Software e intangibles</x:v>
      </x:c>
      <x:c r="C15" s="40" t="str">
        <x:v>Software y licencias</x:v>
      </x:c>
    </x:row>
    <x:row r="16" ht="22" customHeight="1">
      <x:c r="A16" t="str">
        <x:v>Activo no corriente</x:v>
      </x:c>
      <x:c r="B16" t="str">
        <x:v>Depreciación acumulada (-)</x:v>
      </x:c>
      <x:c r="C16" t="str">
        <x:v>Depreciación acumulada</x:v>
      </x:c>
    </x:row>
    <x:row r="17" ht="22" customHeight="1">
      <x:c r="A17" s="40" t="str">
        <x:v>Activo no corriente</x:v>
      </x:c>
      <x:c r="B17" s="40" t="str">
        <x:v>Otros activos no corrientes</x:v>
      </x:c>
      <x:c r="C17" s="40" t="str">
        <x:v>Otros activos de largo plazo</x:v>
      </x:c>
    </x:row>
    <x:row r="18" ht="22" customHeight="1">
      <x:c r="A18" t="str">
        <x:v>Pasivo corriente</x:v>
      </x:c>
      <x:c r="B18" t="str">
        <x:v>Cuentas por pagar</x:v>
      </x:c>
      <x:c r="C18" t="str">
        <x:v>Proveedores</x:v>
      </x:c>
    </x:row>
    <x:row r="19" ht="22" customHeight="1">
      <x:c r="A19" s="40" t="str">
        <x:v>Pasivo corriente</x:v>
      </x:c>
      <x:c r="B19" s="40" t="str">
        <x:v>Impuestos por pagar</x:v>
      </x:c>
      <x:c r="C19" s="40" t="str">
        <x:v>Obligaciones fiscales</x:v>
      </x:c>
    </x:row>
    <x:row r="20" ht="22" customHeight="1">
      <x:c r="A20" t="str">
        <x:v>Pasivo corriente</x:v>
      </x:c>
      <x:c r="B20" t="str">
        <x:v>Obligaciones laborales</x:v>
      </x:c>
      <x:c r="C20" t="str">
        <x:v>Sueldos y prestaciones pendientes</x:v>
      </x:c>
    </x:row>
    <x:row r="21" ht="22" customHeight="1">
      <x:c r="A21" s="40" t="str">
        <x:v>Pasivo corriente</x:v>
      </x:c>
      <x:c r="B21" s="40" t="str">
        <x:v>Préstamos a corto plazo</x:v>
      </x:c>
      <x:c r="C21" s="40" t="str">
        <x:v>Cuotas exigibles dentro de 12 meses</x:v>
      </x:c>
    </x:row>
    <x:row r="22" ht="22" customHeight="1">
      <x:c r="A22" t="str">
        <x:v>Pasivo corriente</x:v>
      </x:c>
      <x:c r="B22" t="str">
        <x:v>Otros pasivos corrientes</x:v>
      </x:c>
      <x:c r="C22" t="str">
        <x:v>Otras obligaciones a corto plazo</x:v>
      </x:c>
    </x:row>
    <x:row r="23" ht="22" customHeight="1">
      <x:c r="A23" s="40" t="str">
        <x:v>Pasivo no corriente</x:v>
      </x:c>
      <x:c r="B23" s="40" t="str">
        <x:v>Préstamos a largo plazo</x:v>
      </x:c>
      <x:c r="C23" s="40" t="str">
        <x:v>Deudas que vencen después de 12 meses</x:v>
      </x:c>
    </x:row>
    <x:row r="24" ht="22" customHeight="1">
      <x:c r="A24" t="str">
        <x:v>Pasivo no corriente</x:v>
      </x:c>
      <x:c r="B24" t="str">
        <x:v>Provisiones a largo plazo</x:v>
      </x:c>
      <x:c r="C24" t="str">
        <x:v>Provisiones de largo plazo</x:v>
      </x:c>
    </x:row>
    <x:row r="25" ht="22" customHeight="1">
      <x:c r="A25" s="40" t="str">
        <x:v>Pasivo no corriente</x:v>
      </x:c>
      <x:c r="B25" s="40" t="str">
        <x:v>Otros pasivos no corrientes</x:v>
      </x:c>
      <x:c r="C25" s="40" t="str">
        <x:v>Otros compromisos a largo plazo</x:v>
      </x:c>
    </x:row>
    <x:row r="26" ht="22" customHeight="1">
      <x:c r="A26" t="str">
        <x:v>Patrimonio</x:v>
      </x:c>
      <x:c r="B26" t="str">
        <x:v>Capital social</x:v>
      </x:c>
      <x:c r="C26" t="str">
        <x:v>Aportes de socios</x:v>
      </x:c>
    </x:row>
    <x:row r="27" ht="22" customHeight="1">
      <x:c r="A27" s="40" t="str">
        <x:v>Patrimonio</x:v>
      </x:c>
      <x:c r="B27" s="40" t="str">
        <x:v>Resultados acumulados</x:v>
      </x:c>
      <x:c r="C27" s="40" t="str">
        <x:v>Utilidades retenidas</x:v>
      </x:c>
    </x:row>
    <x:row r="28" ht="22" customHeight="1">
      <x:c r="A28" t="str">
        <x:v>Patrimonio</x:v>
      </x:c>
      <x:c r="B28" t="str">
        <x:v>Resultado del ejercicio</x:v>
      </x:c>
      <x:c r="C28" t="str">
        <x:v>Utilidad o pérdida del periodo</x:v>
      </x:c>
    </x:row>
    <x:row r="29" ht="22" customHeight="1">
      <x:c r="A29" s="40" t="str">
        <x:v>Patrimonio</x:v>
      </x:c>
      <x:c r="B29" s="40" t="str">
        <x:v>Otras reservas</x:v>
      </x:c>
      <x:c r="C29" s="40" t="str">
        <x:v>Reservas patrimoniales</x:v>
      </x:c>
    </x:row>
  </x:sheetData>
  <x:mergeCells>
    <x:mergeCell ref="A1:C2"/>
    <x:mergeCell ref="A3:C3"/>
  </x:mergeCells>
  <x:pageMargins left="0.7" right="0.7" top="0.75" bottom="0.75" header="0.3" footer="0.3"/>
</x:worksheet>
</file>