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5ccc4aace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dor" sheetId="1" r:id="R2410bd88f2f341e3"/>
    <x:sheet xmlns:r="http://schemas.openxmlformats.org/officeDocument/2006/relationships" name="Resumen" sheetId="2" r:id="R23f1a0bc349b4892"/>
    <x:sheet xmlns:r="http://schemas.openxmlformats.org/officeDocument/2006/relationships" name="Guía" sheetId="3" r:id="R6c5de7c964c14e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[Red](0.0%);–"/>
    <x:numFmt numFmtId="201" formatCode="#,##0.00;[Red](#,##0.00);–"/>
  </x:numFmts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286079"/>
      <x:name val="Carlito"/>
    </x:font>
    <x:font>
      <x:b/>
      <x:sz val="10"/>
      <x:color rgb="FFFFFFFF"/>
      <x:name val="Carlito"/>
    </x:font>
    <x:font>
      <x:b/>
      <x:sz val="11"/>
      <x:color rgb="FF23445B"/>
      <x:name val="Carlito"/>
    </x:font>
    <x:font>
      <x:b/>
      <x:sz val="11"/>
      <x:color rgb="FF14593C"/>
      <x:name val="Carlito"/>
    </x:font>
    <x:font>
      <x:b/>
      <x:sz val="11"/>
      <x:color rgb="FFFFFFFF"/>
      <x:name val="Carlito"/>
    </x:font>
    <x:font>
      <x:sz val="11"/>
      <x:color rgb="FF7B552A"/>
      <x:name val="Carlito"/>
    </x:font>
    <x:font>
      <x:b/>
      <x:sz val="15"/>
      <x:color rgb="FF173E57"/>
      <x:name val="Carlito"/>
    </x:font>
    <x:font>
      <x:b/>
      <x:sz val="11"/>
      <x:color rgb="FF246A9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E57"/>
      </x:patternFill>
    </x:fill>
    <x:fill>
      <x:patternFill patternType="solid">
        <x:fgColor rgb="FFEAF4F9"/>
      </x:patternFill>
    </x:fill>
    <x:fill>
      <x:patternFill patternType="solid">
        <x:fgColor rgb="FFEEF6FE"/>
      </x:patternFill>
    </x:fill>
    <x:fill>
      <x:patternFill patternType="solid">
        <x:fgColor rgb="FF246A91"/>
      </x:patternFill>
    </x:fill>
    <x:fill>
      <x:patternFill patternType="solid">
        <x:fgColor rgb="FFE7F5EE"/>
      </x:patternFill>
    </x:fill>
    <x:fill>
      <x:patternFill patternType="solid">
        <x:fgColor rgb="FFFDF3E6"/>
      </x:patternFill>
    </x:fill>
    <x:fill>
      <x:patternFill patternType="solid">
        <x:fgColor rgb="FF147B85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1" fontId="0" fillId="6" borderId="0" xfId="0" applyNumberFormat="1" applyFont="1" applyFill="1" applyBorder="1"/>
    <x:xf numFmtId="201" fontId="5" fillId="6" borderId="0" xfId="0" applyNumberFormat="1" applyFont="1" applyFill="1" applyBorder="1"/>
    <x:xf numFmtId="201" fontId="0" fillId="6" borderId="1" xfId="0" applyNumberFormat="1" applyFont="1" applyFill="1" applyBorder="1"/>
    <x:xf numFmtId="201" fontId="5" fillId="6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f2a0d34ff4399" /><Relationship Type="http://schemas.openxmlformats.org/officeDocument/2006/relationships/theme" Target="/xl/theme/theme1.xml" Id="Red62608de3b64788" /><Relationship Type="http://schemas.openxmlformats.org/officeDocument/2006/relationships/sharedStrings" Target="/xl/sharedStrings.xml" Id="R8d6b136b59904f52" /><Relationship Type="http://schemas.openxmlformats.org/officeDocument/2006/relationships/worksheet" Target="/xl/worksheets/sheet1.xml" Id="R2410bd88f2f341e3" /><Relationship Type="http://schemas.openxmlformats.org/officeDocument/2006/relationships/worksheet" Target="/xl/worksheets/sheet2.xml" Id="R23f1a0bc349b4892" /><Relationship Type="http://schemas.openxmlformats.org/officeDocument/2006/relationships/worksheet" Target="/xl/worksheets/sheet3.xml" Id="R6c5de7c964c14e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12" hidden="0" customWidth="1"/>
    <x:col min="4" max="4" width="16" hidden="0" customWidth="1"/>
    <x:col min="5" max="5" width="17" hidden="0" customWidth="1"/>
    <x:col min="6" max="6" width="17" hidden="0" customWidth="1"/>
    <x:col min="7" max="7" width="17" hidden="0" customWidth="1"/>
    <x:col min="8" max="8" width="18" hidden="0" customWidth="1"/>
    <x:col min="9" max="9" width="16" hidden="0" customWidth="1"/>
    <x:col min="10" max="10" width="17" hidden="0" customWidth="1"/>
    <x:col min="11" max="11" width="25" hidden="0" customWidth="1"/>
  </x:cols>
  <x:sheetData>
    <x:row r="1" ht="27" customHeight="1">
      <x:c r="A1" s="4" t="str">
        <x:v>COMPARADOR DE PROVEEDORES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8" customHeight="1">
      <x:c r="A3" s="9" t="str">
        <x:v>20 artículos · 3 ofertas completas · descuentos y flete por proveedor · elección del pedido completo más económico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5">
      <x:c r="A5" t="str">
        <x:v>DATOS OFERTAS</x:v>
      </x:c>
      <x:c r="B5" t="str"/>
      <x:c r="C5" t="str"/>
      <x:c r="D5" t="str">
        <x:v>PROVEEDOR A</x:v>
      </x:c>
      <x:c r="F5" t="str">
        <x:v>PROVEEDOR B</x:v>
      </x:c>
      <x:c r="H5" t="str">
        <x:v>PROVEEDOR C</x:v>
      </x:c>
    </x:row>
    <x:row r="6">
      <x:c r="D6" s="12" t="str">
        <x:v>Comercial Norte</x:v>
      </x:c>
      <x:c r="F6" s="12" t="str">
        <x:v>Suministros Centro</x:v>
      </x:c>
      <x:c r="H6" s="12" t="str">
        <x:v>Distribuidora Sur</x:v>
      </x:c>
    </x:row>
    <x:row r="7">
      <x:c r="B7" t="str">
        <x:v>Descuento oferta %</x:v>
      </x:c>
      <x:c r="D7" s="14" t="n">
        <x:v>0.02</x:v>
      </x:c>
      <x:c r="F7" s="14" t="n">
        <x:v>0.05</x:v>
      </x:c>
      <x:c r="H7" s="14" t="n">
        <x:v>0</x:v>
      </x:c>
    </x:row>
    <x:row r="8">
      <x:c r="B8" t="str">
        <x:v>Flete</x:v>
      </x:c>
      <x:c r="D8" s="16" t="n">
        <x:v>35</x:v>
      </x:c>
      <x:c r="F8" s="16" t="n">
        <x:v>50</x:v>
      </x:c>
      <x:c r="H8" s="16" t="n">
        <x:v>20</x:v>
      </x:c>
    </x:row>
    <x:row r="9">
      <x:c r="B9" t="str">
        <x:v>Entrega (días)</x:v>
      </x:c>
      <x:c r="D9" s="12" t="n">
        <x:v>5</x:v>
      </x:c>
      <x:c r="F9" s="12" t="n">
        <x:v>7</x:v>
      </x:c>
      <x:c r="H9" s="12" t="n">
        <x:v>10</x:v>
      </x:c>
    </x:row>
    <x:row r="11" ht="32" customHeight="1">
      <x:c r="A11" s="21" t="str">
        <x:v>Código</x:v>
      </x:c>
      <x:c r="B11" s="21" t="str">
        <x:v>Artículo / especificación</x:v>
      </x:c>
      <x:c r="C11" s="21" t="str">
        <x:v>Cantidad</x:v>
      </x:c>
      <x:c r="D11" s="21" t="str">
        <x:v>Precio A</x:v>
      </x:c>
      <x:c r="E11" s="21" t="str">
        <x:v>Importe A</x:v>
      </x:c>
      <x:c r="F11" s="21" t="str">
        <x:v>Precio B</x:v>
      </x:c>
      <x:c r="G11" s="21" t="str">
        <x:v>Importe B</x:v>
      </x:c>
      <x:c r="H11" s="21" t="str">
        <x:v>Precio C</x:v>
      </x:c>
      <x:c r="I11" s="21" t="str">
        <x:v>Importe C</x:v>
      </x:c>
      <x:c r="J11" s="21" t="str">
        <x:v>Menor unit.</x:v>
      </x:c>
      <x:c r="K11" s="21" t="str">
        <x:v>Opción por artículo</x:v>
      </x:c>
    </x:row>
    <x:row r="12">
      <x:c r="A12" s="12" t="str">
        <x:v>A-100</x:v>
      </x:c>
      <x:c r="B12" s="12" t="str">
        <x:v>Resmas papel carta</x:v>
      </x:c>
      <x:c r="C12" s="12" t="n">
        <x:v>25</x:v>
      </x:c>
      <x:c r="D12" s="16" t="n">
        <x:v>5.2</x:v>
      </x:c>
      <x:c r="E12" s="26" t="n">
        <x:f>IF(OR($C12="",D12=""),"",ROUND($C12*D12,2))</x:f>
        <x:v>130</x:v>
      </x:c>
      <x:c r="F12" s="16" t="n">
        <x:v>5.4</x:v>
      </x:c>
      <x:c r="G12" s="26" t="n">
        <x:f>IF(OR($C12="",F12=""),"",ROUND($C12*F12,2))</x:f>
        <x:v>135</x:v>
      </x:c>
      <x:c r="H12" s="16" t="n">
        <x:v>5.1</x:v>
      </x:c>
      <x:c r="I12" s="26" t="n">
        <x:f>IF(OR($C12="",H12=""),"",ROUND($C12*H12,2))</x:f>
        <x:v>127.5</x:v>
      </x:c>
      <x:c r="J12" s="26" t="n">
        <x:f>IF(COUNT(D12,F12,H12)=0,"",MIN(IF(D12="",1E+12,D12),IF(F12="",1E+12,F12),IF(H12="",1E+12,H12)))</x:f>
        <x:v>5.1</x:v>
      </x:c>
      <x:c r="K12" t="str">
        <x:f>IF(J12="","",IF(D12=J12,$D$6,IF(F12=J12,$F$6,$H$6)))</x:f>
        <x:v>Distribuidora Sur</x:v>
      </x:c>
    </x:row>
    <x:row r="13">
      <x:c r="A13" s="12" t="str">
        <x:v>A-101</x:v>
      </x:c>
      <x:c r="B13" s="12" t="str">
        <x:v>Tóner de impresión</x:v>
      </x:c>
      <x:c r="C13" s="12" t="n">
        <x:v>6</x:v>
      </x:c>
      <x:c r="D13" s="16" t="n">
        <x:v>49</x:v>
      </x:c>
      <x:c r="E13" s="26" t="n">
        <x:f>IF(OR($C13="",D13=""),"",ROUND($C13*D13,2))</x:f>
        <x:v>294</x:v>
      </x:c>
      <x:c r="F13" s="16" t="n">
        <x:v>46.5</x:v>
      </x:c>
      <x:c r="G13" s="26" t="n">
        <x:f>IF(OR($C13="",F13=""),"",ROUND($C13*F13,2))</x:f>
        <x:v>279</x:v>
      </x:c>
      <x:c r="H13" s="16" t="n">
        <x:v>51</x:v>
      </x:c>
      <x:c r="I13" s="26" t="n">
        <x:f>IF(OR($C13="",H13=""),"",ROUND($C13*H13,2))</x:f>
        <x:v>306</x:v>
      </x:c>
      <x:c r="J13" s="26" t="n">
        <x:f>IF(COUNT(D13,F13,H13)=0,"",MIN(IF(D13="",1E+12,D13),IF(F13="",1E+12,F13),IF(H13="",1E+12,H13)))</x:f>
        <x:v>46.5</x:v>
      </x:c>
      <x:c r="K13" t="str">
        <x:f>IF(J13="","",IF(D13=J13,$D$6,IF(F13=J13,$F$6,$H$6)))</x:f>
        <x:v>Suministros Centro</x:v>
      </x:c>
    </x:row>
    <x:row r="14">
      <x:c r="A14" s="12" t="str">
        <x:v>A-102</x:v>
      </x:c>
      <x:c r="B14" s="12" t="str">
        <x:v>Cajas de archivo</x:v>
      </x:c>
      <x:c r="C14" s="12" t="n">
        <x:v>12</x:v>
      </x:c>
      <x:c r="D14" s="16" t="n">
        <x:v>12.2</x:v>
      </x:c>
      <x:c r="E14" s="26" t="n">
        <x:f>IF(OR($C14="",D14=""),"",ROUND($C14*D14,2))</x:f>
        <x:v>146.4</x:v>
      </x:c>
      <x:c r="F14" s="16" t="n">
        <x:v>13.1</x:v>
      </x:c>
      <x:c r="G14" s="26" t="n">
        <x:f>IF(OR($C14="",F14=""),"",ROUND($C14*F14,2))</x:f>
        <x:v>157.2</x:v>
      </x:c>
      <x:c r="H14" s="16" t="n">
        <x:v>12</x:v>
      </x:c>
      <x:c r="I14" s="26" t="n">
        <x:f>IF(OR($C14="",H14=""),"",ROUND($C14*H14,2))</x:f>
        <x:v>144</x:v>
      </x:c>
      <x:c r="J14" s="26" t="n">
        <x:f>IF(COUNT(D14,F14,H14)=0,"",MIN(IF(D14="",1E+12,D14),IF(F14="",1E+12,F14),IF(H14="",1E+12,H14)))</x:f>
        <x:v>12</x:v>
      </x:c>
      <x:c r="K14" t="str">
        <x:f>IF(J14="","",IF(D14=J14,$D$6,IF(F14=J14,$F$6,$H$6)))</x:f>
        <x:v>Distribuidora Sur</x:v>
      </x:c>
    </x:row>
    <x:row r="15">
      <x:c r="A15" s="12" t="str">
        <x:v>A-103</x:v>
      </x:c>
      <x:c r="B15" s="12" t="str">
        <x:v>Material de empaque</x:v>
      </x:c>
      <x:c r="C15" s="12" t="n">
        <x:v>15</x:v>
      </x:c>
      <x:c r="D15" s="16" t="n">
        <x:v>7.9</x:v>
      </x:c>
      <x:c r="E15" s="26" t="n">
        <x:f>IF(OR($C15="",D15=""),"",ROUND($C15*D15,2))</x:f>
        <x:v>118.5</x:v>
      </x:c>
      <x:c r="F15" s="16" t="n">
        <x:v>7.75</x:v>
      </x:c>
      <x:c r="G15" s="26" t="n">
        <x:f>IF(OR($C15="",F15=""),"",ROUND($C15*F15,2))</x:f>
        <x:v>116.25</x:v>
      </x:c>
      <x:c r="H15" s="16" t="n">
        <x:v>8.5</x:v>
      </x:c>
      <x:c r="I15" s="26" t="n">
        <x:f>IF(OR($C15="",H15=""),"",ROUND($C15*H15,2))</x:f>
        <x:v>127.5</x:v>
      </x:c>
      <x:c r="J15" s="26" t="n">
        <x:f>IF(COUNT(D15,F15,H15)=0,"",MIN(IF(D15="",1E+12,D15),IF(F15="",1E+12,F15),IF(H15="",1E+12,H15)))</x:f>
        <x:v>7.75</x:v>
      </x:c>
      <x:c r="K15" t="str">
        <x:f>IF(J15="","",IF(D15=J15,$D$6,IF(F15=J15,$F$6,$H$6)))</x:f>
        <x:v>Suministros Centro</x:v>
      </x:c>
    </x:row>
    <x:row r="16">
      <x:c r="A16" s="12" t="str">
        <x:v>A-104</x:v>
      </x:c>
      <x:c r="B16" s="12" t="str">
        <x:v>Etiquetas adhesivas</x:v>
      </x:c>
      <x:c r="C16" s="12" t="n">
        <x:v>10</x:v>
      </x:c>
      <x:c r="D16" s="16" t="n">
        <x:v>3.45</x:v>
      </x:c>
      <x:c r="E16" s="26" t="n">
        <x:f>IF(OR($C16="",D16=""),"",ROUND($C16*D16,2))</x:f>
        <x:v>34.5</x:v>
      </x:c>
      <x:c r="F16" s="16" t="n">
        <x:v>3.25</x:v>
      </x:c>
      <x:c r="G16" s="26" t="n">
        <x:f>IF(OR($C16="",F16=""),"",ROUND($C16*F16,2))</x:f>
        <x:v>32.5</x:v>
      </x:c>
      <x:c r="H16" s="16" t="n">
        <x:v>3.55</x:v>
      </x:c>
      <x:c r="I16" s="26" t="n">
        <x:f>IF(OR($C16="",H16=""),"",ROUND($C16*H16,2))</x:f>
        <x:v>35.5</x:v>
      </x:c>
      <x:c r="J16" s="26" t="n">
        <x:f>IF(COUNT(D16,F16,H16)=0,"",MIN(IF(D16="",1E+12,D16),IF(F16="",1E+12,F16),IF(H16="",1E+12,H16)))</x:f>
        <x:v>3.25</x:v>
      </x:c>
      <x:c r="K16" t="str">
        <x:f>IF(J16="","",IF(D16=J16,$D$6,IF(F16=J16,$F$6,$H$6)))</x:f>
        <x:v>Suministros Centro</x:v>
      </x:c>
    </x:row>
    <x:row r="17">
      <x:c r="A17" s="12"/>
      <x:c r="B17" s="12"/>
      <x:c r="C17" s="12"/>
      <x:c r="D17" s="16"/>
      <x:c r="E17" s="26" t="str">
        <x:f>IF(OR($C17="",D17=""),"",ROUND($C17*D17,2))</x:f>
      </x:c>
      <x:c r="F17" s="16"/>
      <x:c r="G17" s="26" t="str">
        <x:f>IF(OR($C17="",F17=""),"",ROUND($C17*F17,2))</x:f>
      </x:c>
      <x:c r="H17" s="16"/>
      <x:c r="I17" s="26" t="str">
        <x:f>IF(OR($C17="",H17=""),"",ROUND($C17*H17,2))</x:f>
      </x:c>
      <x:c r="J17" s="26" t="str">
        <x:f>IF(COUNT(D17,F17,H17)=0,"",MIN(IF(D17="",1E+12,D17),IF(F17="",1E+12,F17),IF(H17="",1E+12,H17)))</x:f>
      </x:c>
      <x:c r="K17" t="str">
        <x:f>IF(J17="","",IF(D17=J17,$D$6,IF(F17=J17,$F$6,$H$6)))</x:f>
      </x:c>
    </x:row>
    <x:row r="18">
      <x:c r="A18" s="12"/>
      <x:c r="B18" s="12"/>
      <x:c r="C18" s="12"/>
      <x:c r="D18" s="16"/>
      <x:c r="E18" s="26" t="str">
        <x:f>IF(OR($C18="",D18=""),"",ROUND($C18*D18,2))</x:f>
      </x:c>
      <x:c r="F18" s="16"/>
      <x:c r="G18" s="26" t="str">
        <x:f>IF(OR($C18="",F18=""),"",ROUND($C18*F18,2))</x:f>
      </x:c>
      <x:c r="H18" s="16"/>
      <x:c r="I18" s="26" t="str">
        <x:f>IF(OR($C18="",H18=""),"",ROUND($C18*H18,2))</x:f>
      </x:c>
      <x:c r="J18" s="26" t="str">
        <x:f>IF(COUNT(D18,F18,H18)=0,"",MIN(IF(D18="",1E+12,D18),IF(F18="",1E+12,F18),IF(H18="",1E+12,H18)))</x:f>
      </x:c>
      <x:c r="K18" t="str">
        <x:f>IF(J18="","",IF(D18=J18,$D$6,IF(F18=J18,$F$6,$H$6)))</x:f>
      </x:c>
    </x:row>
    <x:row r="19">
      <x:c r="A19" s="12"/>
      <x:c r="B19" s="12"/>
      <x:c r="C19" s="12"/>
      <x:c r="D19" s="16"/>
      <x:c r="E19" s="26" t="str">
        <x:f>IF(OR($C19="",D19=""),"",ROUND($C19*D19,2))</x:f>
      </x:c>
      <x:c r="F19" s="16"/>
      <x:c r="G19" s="26" t="str">
        <x:f>IF(OR($C19="",F19=""),"",ROUND($C19*F19,2))</x:f>
      </x:c>
      <x:c r="H19" s="16"/>
      <x:c r="I19" s="26" t="str">
        <x:f>IF(OR($C19="",H19=""),"",ROUND($C19*H19,2))</x:f>
      </x:c>
      <x:c r="J19" s="26" t="str">
        <x:f>IF(COUNT(D19,F19,H19)=0,"",MIN(IF(D19="",1E+12,D19),IF(F19="",1E+12,F19),IF(H19="",1E+12,H19)))</x:f>
      </x:c>
      <x:c r="K19" t="str">
        <x:f>IF(J19="","",IF(D19=J19,$D$6,IF(F19=J19,$F$6,$H$6)))</x:f>
      </x:c>
    </x:row>
    <x:row r="20">
      <x:c r="A20" s="12"/>
      <x:c r="B20" s="12"/>
      <x:c r="C20" s="12"/>
      <x:c r="D20" s="16"/>
      <x:c r="E20" s="26" t="str">
        <x:f>IF(OR($C20="",D20=""),"",ROUND($C20*D20,2))</x:f>
      </x:c>
      <x:c r="F20" s="16"/>
      <x:c r="G20" s="26" t="str">
        <x:f>IF(OR($C20="",F20=""),"",ROUND($C20*F20,2))</x:f>
      </x:c>
      <x:c r="H20" s="16"/>
      <x:c r="I20" s="26" t="str">
        <x:f>IF(OR($C20="",H20=""),"",ROUND($C20*H20,2))</x:f>
      </x:c>
      <x:c r="J20" s="26" t="str">
        <x:f>IF(COUNT(D20,F20,H20)=0,"",MIN(IF(D20="",1E+12,D20),IF(F20="",1E+12,F20),IF(H20="",1E+12,H20)))</x:f>
      </x:c>
      <x:c r="K20" t="str">
        <x:f>IF(J20="","",IF(D20=J20,$D$6,IF(F20=J20,$F$6,$H$6)))</x:f>
      </x:c>
    </x:row>
    <x:row r="21">
      <x:c r="A21" s="12"/>
      <x:c r="B21" s="12"/>
      <x:c r="C21" s="12"/>
      <x:c r="D21" s="16"/>
      <x:c r="E21" s="26" t="str">
        <x:f>IF(OR($C21="",D21=""),"",ROUND($C21*D21,2))</x:f>
      </x:c>
      <x:c r="F21" s="16"/>
      <x:c r="G21" s="26" t="str">
        <x:f>IF(OR($C21="",F21=""),"",ROUND($C21*F21,2))</x:f>
      </x:c>
      <x:c r="H21" s="16"/>
      <x:c r="I21" s="26" t="str">
        <x:f>IF(OR($C21="",H21=""),"",ROUND($C21*H21,2))</x:f>
      </x:c>
      <x:c r="J21" s="26" t="str">
        <x:f>IF(COUNT(D21,F21,H21)=0,"",MIN(IF(D21="",1E+12,D21),IF(F21="",1E+12,F21),IF(H21="",1E+12,H21)))</x:f>
      </x:c>
      <x:c r="K21" t="str">
        <x:f>IF(J21="","",IF(D21=J21,$D$6,IF(F21=J21,$F$6,$H$6)))</x:f>
      </x:c>
    </x:row>
    <x:row r="22">
      <x:c r="A22" s="12"/>
      <x:c r="B22" s="12"/>
      <x:c r="C22" s="12"/>
      <x:c r="D22" s="16"/>
      <x:c r="E22" s="26" t="str">
        <x:f>IF(OR($C22="",D22=""),"",ROUND($C22*D22,2))</x:f>
      </x:c>
      <x:c r="F22" s="16"/>
      <x:c r="G22" s="26" t="str">
        <x:f>IF(OR($C22="",F22=""),"",ROUND($C22*F22,2))</x:f>
      </x:c>
      <x:c r="H22" s="16"/>
      <x:c r="I22" s="26" t="str">
        <x:f>IF(OR($C22="",H22=""),"",ROUND($C22*H22,2))</x:f>
      </x:c>
      <x:c r="J22" s="26" t="str">
        <x:f>IF(COUNT(D22,F22,H22)=0,"",MIN(IF(D22="",1E+12,D22),IF(F22="",1E+12,F22),IF(H22="",1E+12,H22)))</x:f>
      </x:c>
      <x:c r="K22" t="str">
        <x:f>IF(J22="","",IF(D22=J22,$D$6,IF(F22=J22,$F$6,$H$6)))</x:f>
      </x:c>
    </x:row>
    <x:row r="23">
      <x:c r="A23" s="12"/>
      <x:c r="B23" s="12"/>
      <x:c r="C23" s="12"/>
      <x:c r="D23" s="16"/>
      <x:c r="E23" s="26" t="str">
        <x:f>IF(OR($C23="",D23=""),"",ROUND($C23*D23,2))</x:f>
      </x:c>
      <x:c r="F23" s="16"/>
      <x:c r="G23" s="26" t="str">
        <x:f>IF(OR($C23="",F23=""),"",ROUND($C23*F23,2))</x:f>
      </x:c>
      <x:c r="H23" s="16"/>
      <x:c r="I23" s="26" t="str">
        <x:f>IF(OR($C23="",H23=""),"",ROUND($C23*H23,2))</x:f>
      </x:c>
      <x:c r="J23" s="26" t="str">
        <x:f>IF(COUNT(D23,F23,H23)=0,"",MIN(IF(D23="",1E+12,D23),IF(F23="",1E+12,F23),IF(H23="",1E+12,H23)))</x:f>
      </x:c>
      <x:c r="K23" t="str">
        <x:f>IF(J23="","",IF(D23=J23,$D$6,IF(F23=J23,$F$6,$H$6)))</x:f>
      </x:c>
    </x:row>
    <x:row r="24">
      <x:c r="A24" s="12"/>
      <x:c r="B24" s="12"/>
      <x:c r="C24" s="12"/>
      <x:c r="D24" s="16"/>
      <x:c r="E24" s="26" t="str">
        <x:f>IF(OR($C24="",D24=""),"",ROUND($C24*D24,2))</x:f>
      </x:c>
      <x:c r="F24" s="16"/>
      <x:c r="G24" s="26" t="str">
        <x:f>IF(OR($C24="",F24=""),"",ROUND($C24*F24,2))</x:f>
      </x:c>
      <x:c r="H24" s="16"/>
      <x:c r="I24" s="26" t="str">
        <x:f>IF(OR($C24="",H24=""),"",ROUND($C24*H24,2))</x:f>
      </x:c>
      <x:c r="J24" s="26" t="str">
        <x:f>IF(COUNT(D24,F24,H24)=0,"",MIN(IF(D24="",1E+12,D24),IF(F24="",1E+12,F24),IF(H24="",1E+12,H24)))</x:f>
      </x:c>
      <x:c r="K24" t="str">
        <x:f>IF(J24="","",IF(D24=J24,$D$6,IF(F24=J24,$F$6,$H$6)))</x:f>
      </x:c>
    </x:row>
    <x:row r="25">
      <x:c r="A25" s="12"/>
      <x:c r="B25" s="12"/>
      <x:c r="C25" s="12"/>
      <x:c r="D25" s="16"/>
      <x:c r="E25" s="26" t="str">
        <x:f>IF(OR($C25="",D25=""),"",ROUND($C25*D25,2))</x:f>
      </x:c>
      <x:c r="F25" s="16"/>
      <x:c r="G25" s="26" t="str">
        <x:f>IF(OR($C25="",F25=""),"",ROUND($C25*F25,2))</x:f>
      </x:c>
      <x:c r="H25" s="16"/>
      <x:c r="I25" s="26" t="str">
        <x:f>IF(OR($C25="",H25=""),"",ROUND($C25*H25,2))</x:f>
      </x:c>
      <x:c r="J25" s="26" t="str">
        <x:f>IF(COUNT(D25,F25,H25)=0,"",MIN(IF(D25="",1E+12,D25),IF(F25="",1E+12,F25),IF(H25="",1E+12,H25)))</x:f>
      </x:c>
      <x:c r="K25" t="str">
        <x:f>IF(J25="","",IF(D25=J25,$D$6,IF(F25=J25,$F$6,$H$6)))</x:f>
      </x:c>
    </x:row>
    <x:row r="26">
      <x:c r="A26" s="12"/>
      <x:c r="B26" s="12"/>
      <x:c r="C26" s="12"/>
      <x:c r="D26" s="16"/>
      <x:c r="E26" s="26" t="str">
        <x:f>IF(OR($C26="",D26=""),"",ROUND($C26*D26,2))</x:f>
      </x:c>
      <x:c r="F26" s="16"/>
      <x:c r="G26" s="26" t="str">
        <x:f>IF(OR($C26="",F26=""),"",ROUND($C26*F26,2))</x:f>
      </x:c>
      <x:c r="H26" s="16"/>
      <x:c r="I26" s="26" t="str">
        <x:f>IF(OR($C26="",H26=""),"",ROUND($C26*H26,2))</x:f>
      </x:c>
      <x:c r="J26" s="26" t="str">
        <x:f>IF(COUNT(D26,F26,H26)=0,"",MIN(IF(D26="",1E+12,D26),IF(F26="",1E+12,F26),IF(H26="",1E+12,H26)))</x:f>
      </x:c>
      <x:c r="K26" t="str">
        <x:f>IF(J26="","",IF(D26=J26,$D$6,IF(F26=J26,$F$6,$H$6)))</x:f>
      </x:c>
    </x:row>
    <x:row r="27">
      <x:c r="A27" s="12"/>
      <x:c r="B27" s="12"/>
      <x:c r="C27" s="12"/>
      <x:c r="D27" s="16"/>
      <x:c r="E27" s="26" t="str">
        <x:f>IF(OR($C27="",D27=""),"",ROUND($C27*D27,2))</x:f>
      </x:c>
      <x:c r="F27" s="16"/>
      <x:c r="G27" s="26" t="str">
        <x:f>IF(OR($C27="",F27=""),"",ROUND($C27*F27,2))</x:f>
      </x:c>
      <x:c r="H27" s="16"/>
      <x:c r="I27" s="26" t="str">
        <x:f>IF(OR($C27="",H27=""),"",ROUND($C27*H27,2))</x:f>
      </x:c>
      <x:c r="J27" s="26" t="str">
        <x:f>IF(COUNT(D27,F27,H27)=0,"",MIN(IF(D27="",1E+12,D27),IF(F27="",1E+12,F27),IF(H27="",1E+12,H27)))</x:f>
      </x:c>
      <x:c r="K27" t="str">
        <x:f>IF(J27="","",IF(D27=J27,$D$6,IF(F27=J27,$F$6,$H$6)))</x:f>
      </x:c>
    </x:row>
    <x:row r="28">
      <x:c r="A28" s="12"/>
      <x:c r="B28" s="12"/>
      <x:c r="C28" s="12"/>
      <x:c r="D28" s="16"/>
      <x:c r="E28" s="26" t="str">
        <x:f>IF(OR($C28="",D28=""),"",ROUND($C28*D28,2))</x:f>
      </x:c>
      <x:c r="F28" s="16"/>
      <x:c r="G28" s="26" t="str">
        <x:f>IF(OR($C28="",F28=""),"",ROUND($C28*F28,2))</x:f>
      </x:c>
      <x:c r="H28" s="16"/>
      <x:c r="I28" s="26" t="str">
        <x:f>IF(OR($C28="",H28=""),"",ROUND($C28*H28,2))</x:f>
      </x:c>
      <x:c r="J28" s="26" t="str">
        <x:f>IF(COUNT(D28,F28,H28)=0,"",MIN(IF(D28="",1E+12,D28),IF(F28="",1E+12,F28),IF(H28="",1E+12,H28)))</x:f>
      </x:c>
      <x:c r="K28" t="str">
        <x:f>IF(J28="","",IF(D28=J28,$D$6,IF(F28=J28,$F$6,$H$6)))</x:f>
      </x:c>
    </x:row>
    <x:row r="29">
      <x:c r="A29" s="12"/>
      <x:c r="B29" s="12"/>
      <x:c r="C29" s="12"/>
      <x:c r="D29" s="16"/>
      <x:c r="E29" s="26" t="str">
        <x:f>IF(OR($C29="",D29=""),"",ROUND($C29*D29,2))</x:f>
      </x:c>
      <x:c r="F29" s="16"/>
      <x:c r="G29" s="26" t="str">
        <x:f>IF(OR($C29="",F29=""),"",ROUND($C29*F29,2))</x:f>
      </x:c>
      <x:c r="H29" s="16"/>
      <x:c r="I29" s="26" t="str">
        <x:f>IF(OR($C29="",H29=""),"",ROUND($C29*H29,2))</x:f>
      </x:c>
      <x:c r="J29" s="26" t="str">
        <x:f>IF(COUNT(D29,F29,H29)=0,"",MIN(IF(D29="",1E+12,D29),IF(F29="",1E+12,F29),IF(H29="",1E+12,H29)))</x:f>
      </x:c>
      <x:c r="K29" t="str">
        <x:f>IF(J29="","",IF(D29=J29,$D$6,IF(F29=J29,$F$6,$H$6)))</x:f>
      </x:c>
    </x:row>
    <x:row r="30">
      <x:c r="A30" s="12"/>
      <x:c r="B30" s="12"/>
      <x:c r="C30" s="12"/>
      <x:c r="D30" s="16"/>
      <x:c r="E30" s="26" t="str">
        <x:f>IF(OR($C30="",D30=""),"",ROUND($C30*D30,2))</x:f>
      </x:c>
      <x:c r="F30" s="16"/>
      <x:c r="G30" s="26" t="str">
        <x:f>IF(OR($C30="",F30=""),"",ROUND($C30*F30,2))</x:f>
      </x:c>
      <x:c r="H30" s="16"/>
      <x:c r="I30" s="26" t="str">
        <x:f>IF(OR($C30="",H30=""),"",ROUND($C30*H30,2))</x:f>
      </x:c>
      <x:c r="J30" s="26" t="str">
        <x:f>IF(COUNT(D30,F30,H30)=0,"",MIN(IF(D30="",1E+12,D30),IF(F30="",1E+12,F30),IF(H30="",1E+12,H30)))</x:f>
      </x:c>
      <x:c r="K30" t="str">
        <x:f>IF(J30="","",IF(D30=J30,$D$6,IF(F30=J30,$F$6,$H$6)))</x:f>
      </x:c>
    </x:row>
    <x:row r="31">
      <x:c r="A31" s="12"/>
      <x:c r="B31" s="12"/>
      <x:c r="C31" s="12"/>
      <x:c r="D31" s="16"/>
      <x:c r="E31" s="26" t="str">
        <x:f>IF(OR($C31="",D31=""),"",ROUND($C31*D31,2))</x:f>
      </x:c>
      <x:c r="F31" s="16"/>
      <x:c r="G31" s="26" t="str">
        <x:f>IF(OR($C31="",F31=""),"",ROUND($C31*F31,2))</x:f>
      </x:c>
      <x:c r="H31" s="16"/>
      <x:c r="I31" s="26" t="str">
        <x:f>IF(OR($C31="",H31=""),"",ROUND($C31*H31,2))</x:f>
      </x:c>
      <x:c r="J31" s="26" t="str">
        <x:f>IF(COUNT(D31,F31,H31)=0,"",MIN(IF(D31="",1E+12,D31),IF(F31="",1E+12,F31),IF(H31="",1E+12,H31)))</x:f>
      </x:c>
      <x:c r="K31" t="str">
        <x:f>IF(J31="","",IF(D31=J31,$D$6,IF(F31=J31,$F$6,$H$6)))</x:f>
      </x:c>
    </x:row>
    <x:row r="32">
      <x:c r="D32" s="26"/>
      <x:c r="E32" s="26"/>
      <x:c r="F32" s="26"/>
      <x:c r="G32" s="26"/>
      <x:c r="H32" s="26"/>
      <x:c r="I32" s="26"/>
      <x:c r="J32" s="26"/>
    </x:row>
    <x:row r="33" ht="25" customHeight="1">
      <x:c r="B33" s="28" t="str">
        <x:v>Subtotal artículos</x:v>
      </x:c>
      <x:c r="D33" s="26" t="n">
        <x:f>SUM(E12:E31)</x:f>
        <x:v>723.4</x:v>
      </x:c>
      <x:c r="E33" s="26"/>
      <x:c r="F33" s="26" t="n">
        <x:f>SUM(G12:G31)</x:f>
        <x:v>719.95</x:v>
      </x:c>
      <x:c r="G33" s="26"/>
      <x:c r="H33" s="26" t="n">
        <x:f>SUM(I12:I31)</x:f>
        <x:v>740.5</x:v>
      </x:c>
      <x:c r="I33" s="26"/>
      <x:c r="J33" s="26"/>
    </x:row>
    <x:row r="34" ht="25" customHeight="1">
      <x:c r="B34" s="28" t="str">
        <x:v>Descuento comercial</x:v>
      </x:c>
      <x:c r="D34" s="26" t="n">
        <x:f>-D33*D7</x:f>
        <x:v>-14.468</x:v>
      </x:c>
      <x:c r="E34" s="26"/>
      <x:c r="F34" s="26" t="n">
        <x:f>-F33*F7</x:f>
        <x:v>-35.9975</x:v>
      </x:c>
      <x:c r="G34" s="26"/>
      <x:c r="H34" s="26" t="n">
        <x:f>-H33*H7</x:f>
        <x:v>0</x:v>
      </x:c>
      <x:c r="I34" s="26"/>
      <x:c r="J34" s="26"/>
    </x:row>
    <x:row r="35" ht="25" customHeight="1">
      <x:c r="B35" s="28" t="str">
        <x:v>Flete</x:v>
      </x:c>
      <x:c r="D35" s="26" t="n">
        <x:f>D8</x:f>
        <x:v>35</x:v>
      </x:c>
      <x:c r="E35" s="26"/>
      <x:c r="F35" s="26" t="n">
        <x:f>F8</x:f>
        <x:v>50</x:v>
      </x:c>
      <x:c r="G35" s="26"/>
      <x:c r="H35" s="26" t="n">
        <x:f>H8</x:f>
        <x:v>20</x:v>
      </x:c>
      <x:c r="I35" s="26"/>
      <x:c r="J35" s="26"/>
    </x:row>
    <x:row r="36" ht="28" customHeight="1">
      <x:c r="B36" s="28" t="str">
        <x:v>TOTAL DE OFERTA</x:v>
      </x:c>
      <x:c r="D36" s="31" t="n">
        <x:f>IF(COUNT(D12:D31)&lt;COUNT($C$12:$C$31),"",SUM(D33:D35))</x:f>
        <x:v>743.932</x:v>
      </x:c>
      <x:c r="E36" s="26"/>
      <x:c r="F36" s="31" t="n">
        <x:f>IF(COUNT(F12:F31)&lt;COUNT($C$12:$C$31),"",SUM(F33:F35))</x:f>
        <x:v>733.9525000000001</x:v>
      </x:c>
      <x:c r="G36" s="26"/>
      <x:c r="H36" s="31" t="n">
        <x:f>IF(COUNT(H12:H31)&lt;COUNT($C$12:$C$31),"",SUM(H33:H35))</x:f>
        <x:v>760.5</x:v>
      </x:c>
      <x:c r="I36" s="26"/>
      <x:c r="J36" s="26"/>
    </x:row>
    <x:row r="37" ht="25" customHeight="1">
      <x:c r="B37" s="28" t="str">
        <x:v>Cotización completa</x:v>
      </x:c>
      <x:c r="D37" t="str">
        <x:f>IF(COUNT(D12:D31)&lt;COUNT($C$12:$C$31),"INCOMPLETA","COMPLETA")</x:f>
        <x:v>COMPLETA</x:v>
      </x:c>
      <x:c r="F37" t="str">
        <x:f>IF(COUNT(F12:F31)&lt;COUNT($C$12:$C$31),"INCOMPLETA","COMPLETA")</x:f>
        <x:v>COMPLETA</x:v>
      </x:c>
      <x:c r="H37" t="str">
        <x:f>IF(COUNT(H12:H31)&lt;COUNT($C$12:$C$31),"INCOMPLETA","COMPLETA")</x:f>
        <x:v>COMPLETA</x:v>
      </x:c>
    </x:row>
    <x:row r="40" ht="29" customHeight="1">
      <x:c r="A40" s="34" t="str">
        <x:v>MEJOR OFERTA COMPLETA</x:v>
      </x:c>
      <x:c r="B40" s="34"/>
      <x:c r="C40" s="34"/>
      <x:c r="D40" s="34" t="str">
        <x:f>IF(COUNT(D36,F36,H36)=0,"Ninguna oferta completa",IF(AND(D36&lt;&gt;"",D36=MIN(D36,F36,H36)),D6,IF(AND(F36&lt;&gt;"",F36=MIN(D36,F36,H36)),F6,H6)))</x:f>
        <x:v>Suministros Centro</x:v>
      </x:c>
      <x:c r="E40" s="34"/>
      <x:c r="F40" s="34"/>
      <x:c r="G40" s="34"/>
      <x:c r="H40" s="34"/>
    </x:row>
    <x:row r="42" ht="30" customHeight="1">
      <x:c r="A42" s="38" t="str">
        <x:v>La selección evalúa cada proveedor como pedido completo; no mezcla precios de distintos proveedores. Compara cotizaciones en la misma base fiscal.</x:v>
      </x:c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</x:row>
  </x:sheetData>
  <x:mergeCells>
    <x:mergeCell ref="A1:K2"/>
    <x:mergeCell ref="A3:K3"/>
    <x:mergeCell ref="A40:C40"/>
    <x:mergeCell ref="D40:H40"/>
    <x:mergeCell ref="A42:K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0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7" customHeight="1">
      <x:c r="A1" s="4" t="str">
        <x:v>ANÁLISIS DE OFERTAS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9" t="str">
        <x:v>Los importes se vinculan a la hoja Comparador · evalúa costo total y plazo de entrega</x:v>
      </x:c>
      <x:c r="B3" s="9"/>
      <x:c r="C3" s="9"/>
      <x:c r="D3" s="9"/>
      <x:c r="E3" s="9"/>
      <x:c r="F3" s="9"/>
      <x:c r="G3" s="9"/>
      <x:c r="H3" s="9"/>
    </x:row>
    <x:row r="6" ht="32" customHeight="1">
      <x:c r="A6" s="21" t="str">
        <x:v>Proveedor</x:v>
      </x:c>
      <x:c r="B6" s="21" t="str">
        <x:v>Total oferta</x:v>
      </x:c>
      <x:c r="C6" s="21" t="str">
        <x:v>Plazo (días)</x:v>
      </x:c>
      <x:c r="D6" s="21" t="str">
        <x:v>Estado</x:v>
      </x:c>
    </x:row>
    <x:row r="7">
      <x:c r="A7" t="str">
        <x:f>Comparador!D6</x:f>
        <x:v>Comercial Norte</x:v>
      </x:c>
      <x:c r="B7" s="26" t="n">
        <x:f>IF(Comparador!D36="","",Comparador!D36)</x:f>
        <x:v>743.932</x:v>
      </x:c>
      <x:c r="C7" t="n">
        <x:f>Comparador!D9</x:f>
        <x:v>5</x:v>
      </x:c>
      <x:c r="D7" t="str">
        <x:f>Comparador!D37</x:f>
        <x:v>COMPLETA</x:v>
      </x:c>
    </x:row>
    <x:row r="8">
      <x:c r="A8" t="str">
        <x:f>Comparador!F6</x:f>
        <x:v>Suministros Centro</x:v>
      </x:c>
      <x:c r="B8" s="26" t="n">
        <x:f>IF(Comparador!F36="","",Comparador!F36)</x:f>
        <x:v>733.9525000000001</x:v>
      </x:c>
      <x:c r="C8" t="n">
        <x:f>Comparador!F9</x:f>
        <x:v>7</x:v>
      </x:c>
      <x:c r="D8" t="str">
        <x:f>Comparador!F37</x:f>
        <x:v>COMPLETA</x:v>
      </x:c>
    </x:row>
    <x:row r="9">
      <x:c r="A9" t="str">
        <x:f>Comparador!H6</x:f>
        <x:v>Distribuidora Sur</x:v>
      </x:c>
      <x:c r="B9" s="26" t="n">
        <x:f>IF(Comparador!H36="","",Comparador!H36)</x:f>
        <x:v>760.5</x:v>
      </x:c>
      <x:c r="C9" t="n">
        <x:f>Comparador!H9</x:f>
        <x:v>10</x:v>
      </x:c>
      <x:c r="D9" t="str">
        <x:f>Comparador!H37</x:f>
        <x:v>COMPLETA</x:v>
      </x:c>
    </x:row>
    <x:row r="12" ht="29" customHeight="1">
      <x:c r="A12" s="34" t="str">
        <x:v>RECOMENDACIÓN ECONÓMICA</x:v>
      </x:c>
      <x:c r="B12" s="34"/>
      <x:c r="C12" s="34"/>
      <x:c r="D12" s="34"/>
    </x:row>
    <x:row r="13" ht="24" customHeight="1">
      <x:c r="A13" s="42" t="str">
        <x:f>Comparador!D40</x:f>
        <x:v>Suministros Centro</x:v>
      </x:c>
      <x:c r="B13" s="42"/>
      <x:c r="C13" s="42"/>
      <x:c r="D13" s="42"/>
    </x:row>
    <x:row r="14" ht="24" customHeight="1">
      <x:c r="A14" s="42"/>
      <x:c r="B14" s="42"/>
      <x:c r="C14" s="42"/>
      <x:c r="D14" s="42"/>
    </x:row>
    <x:row r="17" ht="34" customHeight="1">
      <x:c r="A17" s="44" t="str">
        <x:v>Decide también por calidad, garantía, plazo, impuestos aplicables y condiciones comerciales; la oferta más barata no siempre es la más conveniente.</x:v>
      </x:c>
      <x:c r="B17" s="44"/>
      <x:c r="C17" s="44"/>
      <x:c r="D17" s="44"/>
      <x:c r="E17" s="44"/>
      <x:c r="F17" s="44"/>
      <x:c r="G17" s="44"/>
      <x:c r="H17" s="44"/>
    </x:row>
  </x:sheetData>
  <x:mergeCells>
    <x:mergeCell ref="A1:H2"/>
    <x:mergeCell ref="A3:H3"/>
    <x:mergeCell ref="A12:D12"/>
    <x:mergeCell ref="A13:D14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5" customHeight="1">
      <x:c r="A1" s="3" t="str">
        <x:v>GUÍA DE USO  ·  ÓRDENES DE COMPRA</x:v>
      </x:c>
      <x:c r="B1" s="3"/>
      <x:c r="C1" s="3"/>
      <x:c r="D1" s="3"/>
      <x:c r="E1" s="3"/>
      <x:c r="F1" s="3"/>
    </x:row>
    <x:row r="2" ht="25" customHeight="1">
      <x:c r="A2" s="3"/>
      <x:c r="B2" s="3"/>
      <x:c r="C2" s="3"/>
      <x:c r="D2" s="3"/>
      <x:c r="E2" s="3"/>
      <x:c r="F2" s="3"/>
    </x:row>
    <x:row r="4" ht="28" customHeight="1">
      <x:c r="A4" s="47" t="str">
        <x:v>Cómo completar la plantilla</x:v>
      </x:c>
      <x:c r="B4" s="47"/>
      <x:c r="C4" s="47"/>
      <x:c r="D4" s="47"/>
      <x:c r="E4" s="47"/>
      <x:c r="F4" s="47"/>
    </x:row>
    <x:row r="6" ht="39" customHeight="1">
      <x:c r="A6" s="52" t="str">
        <x:v>01</x:v>
      </x:c>
      <x:c r="B6" s="50" t="str">
        <x:v>Escribe los nombres de tres proveedores y las condiciones de descuento, flete y entrega en la cabecera de Comparador.</x:v>
      </x:c>
    </x:row>
    <x:row r="7" ht="39" customHeight="1">
      <x:c r="A7" s="52" t="str">
        <x:v>02</x:v>
      </x:c>
      <x:c r="B7" s="50" t="str">
        <x:v>Añade artículos, cantidades y precios de cada proveedor; utiliza precio vacío cuando no haya cotización (no 0).</x:v>
      </x:c>
    </x:row>
    <x:row r="8" ht="39" customHeight="1">
      <x:c r="A8" s="52" t="str">
        <x:v>03</x:v>
      </x:c>
      <x:c r="B8" s="50" t="str">
        <x:v>El Excel excluye una oferta del ranking si no contiene precio para todos los artículos solicitados.</x:v>
      </x:c>
    </x:row>
    <x:row r="9" ht="39" customHeight="1">
      <x:c r="A9" s="52" t="str">
        <x:v>04</x:v>
      </x:c>
      <x:c r="B9" s="50" t="str">
        <x:v>Compara el precio final del proveedor completo en Resumen; revisa también calidad, plazos y condiciones.</x:v>
      </x:c>
    </x:row>
    <x:row r="11" ht="26" customHeight="1">
      <x:c r="A11" s="54" t="str">
        <x:v>NOTAS Y SEGURIDAD</x:v>
      </x:c>
      <x:c r="B11" s="54"/>
      <x:c r="C11" s="54"/>
      <x:c r="D11" s="54"/>
      <x:c r="E11" s="54"/>
      <x:c r="F11" s="54"/>
    </x:row>
    <x:row r="13" ht="36" customHeight="1">
      <x:c r="A13" s="50" t="str">
        <x:v>• Los precios de ejemplo son ficticios y no provienen de proveedores reales.</x:v>
      </x:c>
    </x:row>
    <x:row r="14" ht="36" customHeight="1">
      <x:c r="A14" s="50" t="str">
        <x:v>• Compara cotizaciones sobre una misma base fiscal. Esta hoja no calcula IVA, no mezcla oferentes y no emite órdenes de compra.</x:v>
      </x:c>
    </x:row>
  </x:sheetData>
  <x:mergeCells>
    <x:mergeCell ref="A1:F2"/>
    <x:mergeCell ref="A4:F4"/>
    <x:mergeCell ref="B6:F6"/>
    <x:mergeCell ref="B7:F7"/>
    <x:mergeCell ref="B8:F8"/>
    <x:mergeCell ref="B9:F9"/>
    <x:mergeCell ref="A11:F11"/>
    <x:mergeCell ref="A13:F13"/>
    <x:mergeCell ref="A14:F14"/>
  </x:mergeCells>
  <x:pageMargins left="0.7" right="0.7" top="0.75" bottom="0.75" header="0.3" footer="0.3"/>
</x:worksheet>
</file>