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8b4811914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ulticuentas" sheetId="1" r:id="Re716dcb482cc495a"/>
    <x:sheet xmlns:r="http://schemas.openxmlformats.org/officeDocument/2006/relationships" name="Panel" sheetId="2" r:id="R8a4d6ecada394bbe"/>
    <x:sheet xmlns:r="http://schemas.openxmlformats.org/officeDocument/2006/relationships" name="Guía" sheetId="3" r:id="Rb923003274294b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–"/>
    <x:numFmt numFmtId="201" formatCode="0%"/>
  </x:numFmts>
  <x:fonts count="5">
    <x:font>
      <x:sz val="11"/>
      <x:name val="Carlito"/>
    </x:font>
    <x:font>
      <x:b/>
      <x:sz val="18"/>
      <x:color rgb="FFFFFFFF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sz val="11"/>
      <x:color rgb="FF0759A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3A50"/>
      </x:patternFill>
    </x:fill>
    <x:fill>
      <x:patternFill patternType="solid">
        <x:fgColor rgb="FF167A7A"/>
      </x:patternFill>
    </x:fill>
    <x:fill>
      <x:patternFill patternType="solid">
        <x:fgColor rgb="FFEBF5FF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200" fontId="4" fillId="4" borderId="0" xfId="0" applyNumberFormat="1" applyFont="1" applyFill="1" applyBorder="1"/>
    <x:xf numFmtId="200" fontId="0" fillId="0" borderId="0" xfId="0" applyNumberFormat="1" applyFont="1" applyFill="1" applyBorder="1"/>
    <x:xf numFmtId="200" fontId="4" fillId="4" borderId="1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color rgb="FFA51B37"/>
      </x:font>
      <x:fill>
        <x:patternFill patternType="solid">
          <x:bgColor rgb="FFFCE8E8"/>
        </x:patternFill>
      </x:fill>
    </x:dxf>
    <x:dxf>
      <x:font>
        <x:color rgb="FF16734D"/>
      </x:font>
      <x:fill>
        <x:patternFill patternType="solid">
          <x:bgColor rgb="FFE3F6EB"/>
        </x:patternFill>
      </x:fill>
    </x:dxf>
    <x:dxf>
      <x:font>
        <x:color rgb="FFAD6200"/>
      </x:font>
      <x:fill>
        <x:patternFill patternType="solid">
          <x:bgColor rgb="FFFFF0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6e103e260476c" /><Relationship Type="http://schemas.openxmlformats.org/officeDocument/2006/relationships/theme" Target="/xl/theme/theme1.xml" Id="R9cb2830223974bcb" /><Relationship Type="http://schemas.openxmlformats.org/officeDocument/2006/relationships/sharedStrings" Target="/xl/sharedStrings.xml" Id="R8870366e3ef749a5" /><Relationship Type="http://schemas.openxmlformats.org/officeDocument/2006/relationships/worksheet" Target="/xl/worksheets/sheet1.xml" Id="Re716dcb482cc495a" /><Relationship Type="http://schemas.openxmlformats.org/officeDocument/2006/relationships/worksheet" Target="/xl/worksheets/sheet2.xml" Id="R8a4d6ecada394bbe" /><Relationship Type="http://schemas.openxmlformats.org/officeDocument/2006/relationships/worksheet" Target="/xl/worksheets/sheet3.xml" Id="Rb923003274294b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17" hidden="0" customWidth="1"/>
    <x:col min="3" max="3" width="11" hidden="0" customWidth="1"/>
    <x:col min="4" max="4" width="18" hidden="0" customWidth="1"/>
    <x:col min="5" max="5" width="18" hidden="0" customWidth="1"/>
    <x:col min="6" max="6" width="23" hidden="0" customWidth="1"/>
    <x:col min="7" max="7" width="22" hidden="0" customWidth="1"/>
    <x:col min="8" max="8" width="20" hidden="0" customWidth="1"/>
    <x:col min="9" max="9" width="20" hidden="0" customWidth="1"/>
    <x:col min="10" max="10" width="18" hidden="0" customWidth="1"/>
    <x:col min="11" max="11" width="18" hidden="0" customWidth="1"/>
    <x:col min="12" max="12" width="17" hidden="0" customWidth="1"/>
    <x:col min="13" max="13" width="19" hidden="0" customWidth="1"/>
  </x:cols>
  <x:sheetData>
    <x:row r="1" ht="28" customHeight="1">
      <x:c r="A1" s="3" t="str">
        <x:v>CONCILIACIÓN · VARIAS CUENTAS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8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6" customHeight="1">
      <x:c r="A3" s="7" t="str">
        <x:v>Seis cuentas bancarias y doce meses • ajustes independientes por cuenta y período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</x:row>
    <x:row r="6" ht="26" customHeight="1">
      <x:c r="A6" s="10" t="str">
        <x:v>Cuenta</x:v>
      </x:c>
      <x:c r="B6" s="10" t="str">
        <x:v>Mes</x:v>
      </x:c>
      <x:c r="C6" s="10" t="str">
        <x:v>Moneda</x:v>
      </x:c>
      <x:c r="D6" s="10" t="str">
        <x:v>Saldo banco</x:v>
      </x:c>
      <x:c r="E6" s="10" t="str">
        <x:v>Saldo libro</x:v>
      </x:c>
      <x:c r="F6" s="10" t="str">
        <x:v>Depósitos tránsito (+)</x:v>
      </x:c>
      <x:c r="G6" s="10" t="str">
        <x:v>Pagos pendientes (−)</x:v>
      </x:c>
      <x:c r="H6" s="10" t="str">
        <x:v>Abonos a libro (+)</x:v>
      </x:c>
      <x:c r="I6" s="10" t="str">
        <x:v>Cargos a libro (−)</x:v>
      </x:c>
      <x:c r="J6" s="10" t="str">
        <x:v>Banco ajustado</x:v>
      </x:c>
      <x:c r="K6" s="10" t="str">
        <x:v>Libro ajustado</x:v>
      </x:c>
      <x:c r="L6" s="10" t="str">
        <x:v>Diferencia</x:v>
      </x:c>
      <x:c r="M6" s="10" t="str">
        <x:v>Estado</x:v>
      </x:c>
    </x:row>
    <x:row r="7">
      <x:c r="A7" t="str">
        <x:v>Cuenta operativa</x:v>
      </x:c>
      <x:c r="B7" t="str">
        <x:v>Enero</x:v>
      </x:c>
      <x:c r="C7" s="13" t="str">
        <x:v>MXN</x:v>
      </x:c>
      <x:c r="D7" s="16"/>
      <x:c r="E7" s="16"/>
      <x:c r="F7" s="16"/>
      <x:c r="G7" s="16"/>
      <x:c r="H7" s="16"/>
      <x:c r="I7" s="16"/>
      <x:c r="J7" s="17" t="str">
        <x:f>IF(COUNT(D7:E7)&lt;2,"",D7+F7-G7)</x:f>
      </x:c>
      <x:c r="K7" s="17" t="str">
        <x:f>IF(COUNT(D7:E7)&lt;2,"",E7+H7-I7)</x:f>
      </x:c>
      <x:c r="L7" s="17" t="str">
        <x:f>IF(COUNT(J7:K7)&lt;2,"",ROUND(J7-K7,2))</x:f>
      </x:c>
      <x:c r="M7" t="str">
        <x:f>IF(COUNT(D7:E7)&lt;2,"",IF(ABS(L7)&lt;0.005,"Conciliado","Revisar"))</x:f>
      </x:c>
    </x:row>
    <x:row r="8">
      <x:c r="A8" t="str">
        <x:v>Cuenta operativa</x:v>
      </x:c>
      <x:c r="B8" t="str">
        <x:v>Febrero</x:v>
      </x:c>
      <x:c r="C8" s="13" t="str">
        <x:v>MXN</x:v>
      </x:c>
      <x:c r="D8" s="16"/>
      <x:c r="E8" s="16"/>
      <x:c r="F8" s="16"/>
      <x:c r="G8" s="16"/>
      <x:c r="H8" s="16"/>
      <x:c r="I8" s="16"/>
      <x:c r="J8" s="17" t="str">
        <x:f>IF(COUNT(D8:E8)&lt;2,"",D8+F8-G8)</x:f>
      </x:c>
      <x:c r="K8" s="17" t="str">
        <x:f>IF(COUNT(D8:E8)&lt;2,"",E8+H8-I8)</x:f>
      </x:c>
      <x:c r="L8" s="17" t="str">
        <x:f>IF(COUNT(J8:K8)&lt;2,"",ROUND(J8-K8,2))</x:f>
      </x:c>
      <x:c r="M8" t="str">
        <x:f>IF(COUNT(D8:E8)&lt;2,"",IF(ABS(L8)&lt;0.005,"Conciliado","Revisar"))</x:f>
      </x:c>
    </x:row>
    <x:row r="9">
      <x:c r="A9" t="str">
        <x:v>Cuenta operativa</x:v>
      </x:c>
      <x:c r="B9" t="str">
        <x:v>Marzo</x:v>
      </x:c>
      <x:c r="C9" s="13" t="str">
        <x:v>MXN</x:v>
      </x:c>
      <x:c r="D9" s="16"/>
      <x:c r="E9" s="16"/>
      <x:c r="F9" s="16"/>
      <x:c r="G9" s="16"/>
      <x:c r="H9" s="16"/>
      <x:c r="I9" s="16"/>
      <x:c r="J9" s="17" t="str">
        <x:f>IF(COUNT(D9:E9)&lt;2,"",D9+F9-G9)</x:f>
      </x:c>
      <x:c r="K9" s="17" t="str">
        <x:f>IF(COUNT(D9:E9)&lt;2,"",E9+H9-I9)</x:f>
      </x:c>
      <x:c r="L9" s="17" t="str">
        <x:f>IF(COUNT(J9:K9)&lt;2,"",ROUND(J9-K9,2))</x:f>
      </x:c>
      <x:c r="M9" t="str">
        <x:f>IF(COUNT(D9:E9)&lt;2,"",IF(ABS(L9)&lt;0.005,"Conciliado","Revisar"))</x:f>
      </x:c>
    </x:row>
    <x:row r="10">
      <x:c r="A10" t="str">
        <x:v>Cuenta operativa</x:v>
      </x:c>
      <x:c r="B10" t="str">
        <x:v>Abril</x:v>
      </x:c>
      <x:c r="C10" s="13" t="str">
        <x:v>MXN</x:v>
      </x:c>
      <x:c r="D10" s="16"/>
      <x:c r="E10" s="16"/>
      <x:c r="F10" s="16"/>
      <x:c r="G10" s="16"/>
      <x:c r="H10" s="16"/>
      <x:c r="I10" s="16"/>
      <x:c r="J10" s="17" t="str">
        <x:f>IF(COUNT(D10:E10)&lt;2,"",D10+F10-G10)</x:f>
      </x:c>
      <x:c r="K10" s="17" t="str">
        <x:f>IF(COUNT(D10:E10)&lt;2,"",E10+H10-I10)</x:f>
      </x:c>
      <x:c r="L10" s="17" t="str">
        <x:f>IF(COUNT(J10:K10)&lt;2,"",ROUND(J10-K10,2))</x:f>
      </x:c>
      <x:c r="M10" t="str">
        <x:f>IF(COUNT(D10:E10)&lt;2,"",IF(ABS(L10)&lt;0.005,"Conciliado","Revisar"))</x:f>
      </x:c>
    </x:row>
    <x:row r="11">
      <x:c r="A11" t="str">
        <x:v>Cuenta operativa</x:v>
      </x:c>
      <x:c r="B11" t="str">
        <x:v>Mayo</x:v>
      </x:c>
      <x:c r="C11" s="13" t="str">
        <x:v>MXN</x:v>
      </x:c>
      <x:c r="D11" s="16"/>
      <x:c r="E11" s="16"/>
      <x:c r="F11" s="16"/>
      <x:c r="G11" s="16"/>
      <x:c r="H11" s="16"/>
      <x:c r="I11" s="16"/>
      <x:c r="J11" s="17" t="str">
        <x:f>IF(COUNT(D11:E11)&lt;2,"",D11+F11-G11)</x:f>
      </x:c>
      <x:c r="K11" s="17" t="str">
        <x:f>IF(COUNT(D11:E11)&lt;2,"",E11+H11-I11)</x:f>
      </x:c>
      <x:c r="L11" s="17" t="str">
        <x:f>IF(COUNT(J11:K11)&lt;2,"",ROUND(J11-K11,2))</x:f>
      </x:c>
      <x:c r="M11" t="str">
        <x:f>IF(COUNT(D11:E11)&lt;2,"",IF(ABS(L11)&lt;0.005,"Conciliado","Revisar"))</x:f>
      </x:c>
    </x:row>
    <x:row r="12">
      <x:c r="A12" t="str">
        <x:v>Cuenta operativa</x:v>
      </x:c>
      <x:c r="B12" t="str">
        <x:v>Junio</x:v>
      </x:c>
      <x:c r="C12" s="13" t="str">
        <x:v>MXN</x:v>
      </x:c>
      <x:c r="D12" s="16"/>
      <x:c r="E12" s="16"/>
      <x:c r="F12" s="16"/>
      <x:c r="G12" s="16"/>
      <x:c r="H12" s="16"/>
      <x:c r="I12" s="16"/>
      <x:c r="J12" s="17" t="str">
        <x:f>IF(COUNT(D12:E12)&lt;2,"",D12+F12-G12)</x:f>
      </x:c>
      <x:c r="K12" s="17" t="str">
        <x:f>IF(COUNT(D12:E12)&lt;2,"",E12+H12-I12)</x:f>
      </x:c>
      <x:c r="L12" s="17" t="str">
        <x:f>IF(COUNT(J12:K12)&lt;2,"",ROUND(J12-K12,2))</x:f>
      </x:c>
      <x:c r="M12" t="str">
        <x:f>IF(COUNT(D12:E12)&lt;2,"",IF(ABS(L12)&lt;0.005,"Conciliado","Revisar"))</x:f>
      </x:c>
    </x:row>
    <x:row r="13">
      <x:c r="A13" t="str">
        <x:v>Cuenta operativa</x:v>
      </x:c>
      <x:c r="B13" t="str">
        <x:v>Julio</x:v>
      </x:c>
      <x:c r="C13" s="13" t="str">
        <x:v>MXN</x:v>
      </x:c>
      <x:c r="D13" s="16"/>
      <x:c r="E13" s="16"/>
      <x:c r="F13" s="16"/>
      <x:c r="G13" s="16"/>
      <x:c r="H13" s="16"/>
      <x:c r="I13" s="16"/>
      <x:c r="J13" s="17" t="str">
        <x:f>IF(COUNT(D13:E13)&lt;2,"",D13+F13-G13)</x:f>
      </x:c>
      <x:c r="K13" s="17" t="str">
        <x:f>IF(COUNT(D13:E13)&lt;2,"",E13+H13-I13)</x:f>
      </x:c>
      <x:c r="L13" s="17" t="str">
        <x:f>IF(COUNT(J13:K13)&lt;2,"",ROUND(J13-K13,2))</x:f>
      </x:c>
      <x:c r="M13" t="str">
        <x:f>IF(COUNT(D13:E13)&lt;2,"",IF(ABS(L13)&lt;0.005,"Conciliado","Revisar"))</x:f>
      </x:c>
    </x:row>
    <x:row r="14">
      <x:c r="A14" t="str">
        <x:v>Cuenta operativa</x:v>
      </x:c>
      <x:c r="B14" t="str">
        <x:v>Agosto</x:v>
      </x:c>
      <x:c r="C14" s="13" t="str">
        <x:v>MXN</x:v>
      </x:c>
      <x:c r="D14" s="16"/>
      <x:c r="E14" s="16"/>
      <x:c r="F14" s="16"/>
      <x:c r="G14" s="16"/>
      <x:c r="H14" s="16"/>
      <x:c r="I14" s="16"/>
      <x:c r="J14" s="17" t="str">
        <x:f>IF(COUNT(D14:E14)&lt;2,"",D14+F14-G14)</x:f>
      </x:c>
      <x:c r="K14" s="17" t="str">
        <x:f>IF(COUNT(D14:E14)&lt;2,"",E14+H14-I14)</x:f>
      </x:c>
      <x:c r="L14" s="17" t="str">
        <x:f>IF(COUNT(J14:K14)&lt;2,"",ROUND(J14-K14,2))</x:f>
      </x:c>
      <x:c r="M14" t="str">
        <x:f>IF(COUNT(D14:E14)&lt;2,"",IF(ABS(L14)&lt;0.005,"Conciliado","Revisar"))</x:f>
      </x:c>
    </x:row>
    <x:row r="15">
      <x:c r="A15" t="str">
        <x:v>Cuenta operativa</x:v>
      </x:c>
      <x:c r="B15" t="str">
        <x:v>Septiembre</x:v>
      </x:c>
      <x:c r="C15" s="13" t="str">
        <x:v>MXN</x:v>
      </x:c>
      <x:c r="D15" s="16"/>
      <x:c r="E15" s="16"/>
      <x:c r="F15" s="16"/>
      <x:c r="G15" s="16"/>
      <x:c r="H15" s="16"/>
      <x:c r="I15" s="16"/>
      <x:c r="J15" s="17" t="str">
        <x:f>IF(COUNT(D15:E15)&lt;2,"",D15+F15-G15)</x:f>
      </x:c>
      <x:c r="K15" s="17" t="str">
        <x:f>IF(COUNT(D15:E15)&lt;2,"",E15+H15-I15)</x:f>
      </x:c>
      <x:c r="L15" s="17" t="str">
        <x:f>IF(COUNT(J15:K15)&lt;2,"",ROUND(J15-K15,2))</x:f>
      </x:c>
      <x:c r="M15" t="str">
        <x:f>IF(COUNT(D15:E15)&lt;2,"",IF(ABS(L15)&lt;0.005,"Conciliado","Revisar"))</x:f>
      </x:c>
    </x:row>
    <x:row r="16">
      <x:c r="A16" t="str">
        <x:v>Cuenta operativa</x:v>
      </x:c>
      <x:c r="B16" t="str">
        <x:v>Octubre</x:v>
      </x:c>
      <x:c r="C16" s="13" t="str">
        <x:v>MXN</x:v>
      </x:c>
      <x:c r="D16" s="16" t="n">
        <x:v>10000</x:v>
      </x:c>
      <x:c r="E16" s="16" t="n">
        <x:v>9800</x:v>
      </x:c>
      <x:c r="F16" s="16" t="n">
        <x:v>300</x:v>
      </x:c>
      <x:c r="G16" s="16" t="n">
        <x:v>100</x:v>
      </x:c>
      <x:c r="H16" s="16" t="n">
        <x:v>420</x:v>
      </x:c>
      <x:c r="I16" s="16" t="n">
        <x:v>20</x:v>
      </x:c>
      <x:c r="J16" s="17" t="n">
        <x:f>IF(COUNT(D16:E16)&lt;2,"",D16+F16-G16)</x:f>
        <x:v>10200</x:v>
      </x:c>
      <x:c r="K16" s="17" t="n">
        <x:f>IF(COUNT(D16:E16)&lt;2,"",E16+H16-I16)</x:f>
        <x:v>10200</x:v>
      </x:c>
      <x:c r="L16" s="17" t="n">
        <x:f>IF(COUNT(J16:K16)&lt;2,"",ROUND(J16-K16,2))</x:f>
        <x:v>0</x:v>
      </x:c>
      <x:c r="M16" t="str">
        <x:f>IF(COUNT(D16:E16)&lt;2,"",IF(ABS(L16)&lt;0.005,"Conciliado","Revisar"))</x:f>
        <x:v>Conciliado</x:v>
      </x:c>
    </x:row>
    <x:row r="17">
      <x:c r="A17" t="str">
        <x:v>Cuenta operativa</x:v>
      </x:c>
      <x:c r="B17" t="str">
        <x:v>Noviembre</x:v>
      </x:c>
      <x:c r="C17" s="13" t="str">
        <x:v>MXN</x:v>
      </x:c>
      <x:c r="D17" s="16"/>
      <x:c r="E17" s="16"/>
      <x:c r="F17" s="16"/>
      <x:c r="G17" s="16"/>
      <x:c r="H17" s="16"/>
      <x:c r="I17" s="16"/>
      <x:c r="J17" s="17" t="str">
        <x:f>IF(COUNT(D17:E17)&lt;2,"",D17+F17-G17)</x:f>
      </x:c>
      <x:c r="K17" s="17" t="str">
        <x:f>IF(COUNT(D17:E17)&lt;2,"",E17+H17-I17)</x:f>
      </x:c>
      <x:c r="L17" s="17" t="str">
        <x:f>IF(COUNT(J17:K17)&lt;2,"",ROUND(J17-K17,2))</x:f>
      </x:c>
      <x:c r="M17" t="str">
        <x:f>IF(COUNT(D17:E17)&lt;2,"",IF(ABS(L17)&lt;0.005,"Conciliado","Revisar"))</x:f>
      </x:c>
    </x:row>
    <x:row r="18">
      <x:c r="A18" t="str">
        <x:v>Cuenta operativa</x:v>
      </x:c>
      <x:c r="B18" t="str">
        <x:v>Diciembre</x:v>
      </x:c>
      <x:c r="C18" s="13" t="str">
        <x:v>MXN</x:v>
      </x:c>
      <x:c r="D18" s="16"/>
      <x:c r="E18" s="16"/>
      <x:c r="F18" s="16"/>
      <x:c r="G18" s="16"/>
      <x:c r="H18" s="16"/>
      <x:c r="I18" s="16"/>
      <x:c r="J18" s="17" t="str">
        <x:f>IF(COUNT(D18:E18)&lt;2,"",D18+F18-G18)</x:f>
      </x:c>
      <x:c r="K18" s="17" t="str">
        <x:f>IF(COUNT(D18:E18)&lt;2,"",E18+H18-I18)</x:f>
      </x:c>
      <x:c r="L18" s="17" t="str">
        <x:f>IF(COUNT(J18:K18)&lt;2,"",ROUND(J18-K18,2))</x:f>
      </x:c>
      <x:c r="M18" t="str">
        <x:f>IF(COUNT(D18:E18)&lt;2,"",IF(ABS(L18)&lt;0.005,"Conciliado","Revisar"))</x:f>
      </x:c>
    </x:row>
    <x:row r="19">
      <x:c r="A19" t="str">
        <x:v>Cobros online</x:v>
      </x:c>
      <x:c r="B19" t="str">
        <x:v>Enero</x:v>
      </x:c>
      <x:c r="C19" s="13" t="str">
        <x:v>MXN</x:v>
      </x:c>
      <x:c r="D19" s="16"/>
      <x:c r="E19" s="16"/>
      <x:c r="F19" s="16"/>
      <x:c r="G19" s="16"/>
      <x:c r="H19" s="16"/>
      <x:c r="I19" s="16"/>
      <x:c r="J19" s="17" t="str">
        <x:f>IF(COUNT(D19:E19)&lt;2,"",D19+F19-G19)</x:f>
      </x:c>
      <x:c r="K19" s="17" t="str">
        <x:f>IF(COUNT(D19:E19)&lt;2,"",E19+H19-I19)</x:f>
      </x:c>
      <x:c r="L19" s="17" t="str">
        <x:f>IF(COUNT(J19:K19)&lt;2,"",ROUND(J19-K19,2))</x:f>
      </x:c>
      <x:c r="M19" t="str">
        <x:f>IF(COUNT(D19:E19)&lt;2,"",IF(ABS(L19)&lt;0.005,"Conciliado","Revisar"))</x:f>
      </x:c>
    </x:row>
    <x:row r="20">
      <x:c r="A20" t="str">
        <x:v>Cobros online</x:v>
      </x:c>
      <x:c r="B20" t="str">
        <x:v>Febrero</x:v>
      </x:c>
      <x:c r="C20" s="13" t="str">
        <x:v>MXN</x:v>
      </x:c>
      <x:c r="D20" s="16"/>
      <x:c r="E20" s="16"/>
      <x:c r="F20" s="16"/>
      <x:c r="G20" s="16"/>
      <x:c r="H20" s="16"/>
      <x:c r="I20" s="16"/>
      <x:c r="J20" s="17" t="str">
        <x:f>IF(COUNT(D20:E20)&lt;2,"",D20+F20-G20)</x:f>
      </x:c>
      <x:c r="K20" s="17" t="str">
        <x:f>IF(COUNT(D20:E20)&lt;2,"",E20+H20-I20)</x:f>
      </x:c>
      <x:c r="L20" s="17" t="str">
        <x:f>IF(COUNT(J20:K20)&lt;2,"",ROUND(J20-K20,2))</x:f>
      </x:c>
      <x:c r="M20" t="str">
        <x:f>IF(COUNT(D20:E20)&lt;2,"",IF(ABS(L20)&lt;0.005,"Conciliado","Revisar"))</x:f>
      </x:c>
    </x:row>
    <x:row r="21">
      <x:c r="A21" t="str">
        <x:v>Cobros online</x:v>
      </x:c>
      <x:c r="B21" t="str">
        <x:v>Marzo</x:v>
      </x:c>
      <x:c r="C21" s="13" t="str">
        <x:v>MXN</x:v>
      </x:c>
      <x:c r="D21" s="16"/>
      <x:c r="E21" s="16"/>
      <x:c r="F21" s="16"/>
      <x:c r="G21" s="16"/>
      <x:c r="H21" s="16"/>
      <x:c r="I21" s="16"/>
      <x:c r="J21" s="17" t="str">
        <x:f>IF(COUNT(D21:E21)&lt;2,"",D21+F21-G21)</x:f>
      </x:c>
      <x:c r="K21" s="17" t="str">
        <x:f>IF(COUNT(D21:E21)&lt;2,"",E21+H21-I21)</x:f>
      </x:c>
      <x:c r="L21" s="17" t="str">
        <x:f>IF(COUNT(J21:K21)&lt;2,"",ROUND(J21-K21,2))</x:f>
      </x:c>
      <x:c r="M21" t="str">
        <x:f>IF(COUNT(D21:E21)&lt;2,"",IF(ABS(L21)&lt;0.005,"Conciliado","Revisar"))</x:f>
      </x:c>
    </x:row>
    <x:row r="22">
      <x:c r="A22" t="str">
        <x:v>Cobros online</x:v>
      </x:c>
      <x:c r="B22" t="str">
        <x:v>Abril</x:v>
      </x:c>
      <x:c r="C22" s="13" t="str">
        <x:v>MXN</x:v>
      </x:c>
      <x:c r="D22" s="16"/>
      <x:c r="E22" s="16"/>
      <x:c r="F22" s="16"/>
      <x:c r="G22" s="16"/>
      <x:c r="H22" s="16"/>
      <x:c r="I22" s="16"/>
      <x:c r="J22" s="17" t="str">
        <x:f>IF(COUNT(D22:E22)&lt;2,"",D22+F22-G22)</x:f>
      </x:c>
      <x:c r="K22" s="17" t="str">
        <x:f>IF(COUNT(D22:E22)&lt;2,"",E22+H22-I22)</x:f>
      </x:c>
      <x:c r="L22" s="17" t="str">
        <x:f>IF(COUNT(J22:K22)&lt;2,"",ROUND(J22-K22,2))</x:f>
      </x:c>
      <x:c r="M22" t="str">
        <x:f>IF(COUNT(D22:E22)&lt;2,"",IF(ABS(L22)&lt;0.005,"Conciliado","Revisar"))</x:f>
      </x:c>
    </x:row>
    <x:row r="23">
      <x:c r="A23" t="str">
        <x:v>Cobros online</x:v>
      </x:c>
      <x:c r="B23" t="str">
        <x:v>Mayo</x:v>
      </x:c>
      <x:c r="C23" s="13" t="str">
        <x:v>MXN</x:v>
      </x:c>
      <x:c r="D23" s="16"/>
      <x:c r="E23" s="16"/>
      <x:c r="F23" s="16"/>
      <x:c r="G23" s="16"/>
      <x:c r="H23" s="16"/>
      <x:c r="I23" s="16"/>
      <x:c r="J23" s="17" t="str">
        <x:f>IF(COUNT(D23:E23)&lt;2,"",D23+F23-G23)</x:f>
      </x:c>
      <x:c r="K23" s="17" t="str">
        <x:f>IF(COUNT(D23:E23)&lt;2,"",E23+H23-I23)</x:f>
      </x:c>
      <x:c r="L23" s="17" t="str">
        <x:f>IF(COUNT(J23:K23)&lt;2,"",ROUND(J23-K23,2))</x:f>
      </x:c>
      <x:c r="M23" t="str">
        <x:f>IF(COUNT(D23:E23)&lt;2,"",IF(ABS(L23)&lt;0.005,"Conciliado","Revisar"))</x:f>
      </x:c>
    </x:row>
    <x:row r="24">
      <x:c r="A24" t="str">
        <x:v>Cobros online</x:v>
      </x:c>
      <x:c r="B24" t="str">
        <x:v>Junio</x:v>
      </x:c>
      <x:c r="C24" s="13" t="str">
        <x:v>MXN</x:v>
      </x:c>
      <x:c r="D24" s="16"/>
      <x:c r="E24" s="16"/>
      <x:c r="F24" s="16"/>
      <x:c r="G24" s="16"/>
      <x:c r="H24" s="16"/>
      <x:c r="I24" s="16"/>
      <x:c r="J24" s="17" t="str">
        <x:f>IF(COUNT(D24:E24)&lt;2,"",D24+F24-G24)</x:f>
      </x:c>
      <x:c r="K24" s="17" t="str">
        <x:f>IF(COUNT(D24:E24)&lt;2,"",E24+H24-I24)</x:f>
      </x:c>
      <x:c r="L24" s="17" t="str">
        <x:f>IF(COUNT(J24:K24)&lt;2,"",ROUND(J24-K24,2))</x:f>
      </x:c>
      <x:c r="M24" t="str">
        <x:f>IF(COUNT(D24:E24)&lt;2,"",IF(ABS(L24)&lt;0.005,"Conciliado","Revisar"))</x:f>
      </x:c>
    </x:row>
    <x:row r="25">
      <x:c r="A25" t="str">
        <x:v>Cobros online</x:v>
      </x:c>
      <x:c r="B25" t="str">
        <x:v>Julio</x:v>
      </x:c>
      <x:c r="C25" s="13" t="str">
        <x:v>MXN</x:v>
      </x:c>
      <x:c r="D25" s="16"/>
      <x:c r="E25" s="16"/>
      <x:c r="F25" s="16"/>
      <x:c r="G25" s="16"/>
      <x:c r="H25" s="16"/>
      <x:c r="I25" s="16"/>
      <x:c r="J25" s="17" t="str">
        <x:f>IF(COUNT(D25:E25)&lt;2,"",D25+F25-G25)</x:f>
      </x:c>
      <x:c r="K25" s="17" t="str">
        <x:f>IF(COUNT(D25:E25)&lt;2,"",E25+H25-I25)</x:f>
      </x:c>
      <x:c r="L25" s="17" t="str">
        <x:f>IF(COUNT(J25:K25)&lt;2,"",ROUND(J25-K25,2))</x:f>
      </x:c>
      <x:c r="M25" t="str">
        <x:f>IF(COUNT(D25:E25)&lt;2,"",IF(ABS(L25)&lt;0.005,"Conciliado","Revisar"))</x:f>
      </x:c>
    </x:row>
    <x:row r="26">
      <x:c r="A26" t="str">
        <x:v>Cobros online</x:v>
      </x:c>
      <x:c r="B26" t="str">
        <x:v>Agosto</x:v>
      </x:c>
      <x:c r="C26" s="13" t="str">
        <x:v>MXN</x:v>
      </x:c>
      <x:c r="D26" s="16"/>
      <x:c r="E26" s="16"/>
      <x:c r="F26" s="16"/>
      <x:c r="G26" s="16"/>
      <x:c r="H26" s="16"/>
      <x:c r="I26" s="16"/>
      <x:c r="J26" s="17" t="str">
        <x:f>IF(COUNT(D26:E26)&lt;2,"",D26+F26-G26)</x:f>
      </x:c>
      <x:c r="K26" s="17" t="str">
        <x:f>IF(COUNT(D26:E26)&lt;2,"",E26+H26-I26)</x:f>
      </x:c>
      <x:c r="L26" s="17" t="str">
        <x:f>IF(COUNT(J26:K26)&lt;2,"",ROUND(J26-K26,2))</x:f>
      </x:c>
      <x:c r="M26" t="str">
        <x:f>IF(COUNT(D26:E26)&lt;2,"",IF(ABS(L26)&lt;0.005,"Conciliado","Revisar"))</x:f>
      </x:c>
    </x:row>
    <x:row r="27">
      <x:c r="A27" t="str">
        <x:v>Cobros online</x:v>
      </x:c>
      <x:c r="B27" t="str">
        <x:v>Septiembre</x:v>
      </x:c>
      <x:c r="C27" s="13" t="str">
        <x:v>MXN</x:v>
      </x:c>
      <x:c r="D27" s="16"/>
      <x:c r="E27" s="16"/>
      <x:c r="F27" s="16"/>
      <x:c r="G27" s="16"/>
      <x:c r="H27" s="16"/>
      <x:c r="I27" s="16"/>
      <x:c r="J27" s="17" t="str">
        <x:f>IF(COUNT(D27:E27)&lt;2,"",D27+F27-G27)</x:f>
      </x:c>
      <x:c r="K27" s="17" t="str">
        <x:f>IF(COUNT(D27:E27)&lt;2,"",E27+H27-I27)</x:f>
      </x:c>
      <x:c r="L27" s="17" t="str">
        <x:f>IF(COUNT(J27:K27)&lt;2,"",ROUND(J27-K27,2))</x:f>
      </x:c>
      <x:c r="M27" t="str">
        <x:f>IF(COUNT(D27:E27)&lt;2,"",IF(ABS(L27)&lt;0.005,"Conciliado","Revisar"))</x:f>
      </x:c>
    </x:row>
    <x:row r="28">
      <x:c r="A28" t="str">
        <x:v>Cobros online</x:v>
      </x:c>
      <x:c r="B28" t="str">
        <x:v>Octubre</x:v>
      </x:c>
      <x:c r="C28" s="13" t="str">
        <x:v>MXN</x:v>
      </x:c>
      <x:c r="D28" s="16" t="n">
        <x:v>5000</x:v>
      </x:c>
      <x:c r="E28" s="16" t="n">
        <x:v>5025</x:v>
      </x:c>
      <x:c r="F28" s="16" t="n">
        <x:v>50</x:v>
      </x:c>
      <x:c r="G28" s="16" t="n">
        <x:v>0</x:v>
      </x:c>
      <x:c r="H28" s="16" t="n">
        <x:v>30</x:v>
      </x:c>
      <x:c r="I28" s="16" t="n">
        <x:v>5</x:v>
      </x:c>
      <x:c r="J28" s="17" t="n">
        <x:f>IF(COUNT(D28:E28)&lt;2,"",D28+F28-G28)</x:f>
        <x:v>5050</x:v>
      </x:c>
      <x:c r="K28" s="17" t="n">
        <x:f>IF(COUNT(D28:E28)&lt;2,"",E28+H28-I28)</x:f>
        <x:v>5050</x:v>
      </x:c>
      <x:c r="L28" s="17" t="n">
        <x:f>IF(COUNT(J28:K28)&lt;2,"",ROUND(J28-K28,2))</x:f>
        <x:v>0</x:v>
      </x:c>
      <x:c r="M28" t="str">
        <x:f>IF(COUNT(D28:E28)&lt;2,"",IF(ABS(L28)&lt;0.005,"Conciliado","Revisar"))</x:f>
        <x:v>Conciliado</x:v>
      </x:c>
    </x:row>
    <x:row r="29">
      <x:c r="A29" t="str">
        <x:v>Cobros online</x:v>
      </x:c>
      <x:c r="B29" t="str">
        <x:v>Noviembre</x:v>
      </x:c>
      <x:c r="C29" s="13" t="str">
        <x:v>MXN</x:v>
      </x:c>
      <x:c r="D29" s="16"/>
      <x:c r="E29" s="16"/>
      <x:c r="F29" s="16"/>
      <x:c r="G29" s="16"/>
      <x:c r="H29" s="16"/>
      <x:c r="I29" s="16"/>
      <x:c r="J29" s="17" t="str">
        <x:f>IF(COUNT(D29:E29)&lt;2,"",D29+F29-G29)</x:f>
      </x:c>
      <x:c r="K29" s="17" t="str">
        <x:f>IF(COUNT(D29:E29)&lt;2,"",E29+H29-I29)</x:f>
      </x:c>
      <x:c r="L29" s="17" t="str">
        <x:f>IF(COUNT(J29:K29)&lt;2,"",ROUND(J29-K29,2))</x:f>
      </x:c>
      <x:c r="M29" t="str">
        <x:f>IF(COUNT(D29:E29)&lt;2,"",IF(ABS(L29)&lt;0.005,"Conciliado","Revisar"))</x:f>
      </x:c>
    </x:row>
    <x:row r="30">
      <x:c r="A30" t="str">
        <x:v>Cobros online</x:v>
      </x:c>
      <x:c r="B30" t="str">
        <x:v>Diciembre</x:v>
      </x:c>
      <x:c r="C30" s="13" t="str">
        <x:v>MXN</x:v>
      </x:c>
      <x:c r="D30" s="16"/>
      <x:c r="E30" s="16"/>
      <x:c r="F30" s="16"/>
      <x:c r="G30" s="16"/>
      <x:c r="H30" s="16"/>
      <x:c r="I30" s="16"/>
      <x:c r="J30" s="17" t="str">
        <x:f>IF(COUNT(D30:E30)&lt;2,"",D30+F30-G30)</x:f>
      </x:c>
      <x:c r="K30" s="17" t="str">
        <x:f>IF(COUNT(D30:E30)&lt;2,"",E30+H30-I30)</x:f>
      </x:c>
      <x:c r="L30" s="17" t="str">
        <x:f>IF(COUNT(J30:K30)&lt;2,"",ROUND(J30-K30,2))</x:f>
      </x:c>
      <x:c r="M30" t="str">
        <x:f>IF(COUNT(D30:E30)&lt;2,"",IF(ABS(L30)&lt;0.005,"Conciliado","Revisar"))</x:f>
      </x:c>
    </x:row>
    <x:row r="31">
      <x:c r="A31" t="str">
        <x:v>Nóminas</x:v>
      </x:c>
      <x:c r="B31" t="str">
        <x:v>Enero</x:v>
      </x:c>
      <x:c r="C31" s="13" t="str">
        <x:v>MXN</x:v>
      </x:c>
      <x:c r="D31" s="16"/>
      <x:c r="E31" s="16"/>
      <x:c r="F31" s="16"/>
      <x:c r="G31" s="16"/>
      <x:c r="H31" s="16"/>
      <x:c r="I31" s="16"/>
      <x:c r="J31" s="17" t="str">
        <x:f>IF(COUNT(D31:E31)&lt;2,"",D31+F31-G31)</x:f>
      </x:c>
      <x:c r="K31" s="17" t="str">
        <x:f>IF(COUNT(D31:E31)&lt;2,"",E31+H31-I31)</x:f>
      </x:c>
      <x:c r="L31" s="17" t="str">
        <x:f>IF(COUNT(J31:K31)&lt;2,"",ROUND(J31-K31,2))</x:f>
      </x:c>
      <x:c r="M31" t="str">
        <x:f>IF(COUNT(D31:E31)&lt;2,"",IF(ABS(L31)&lt;0.005,"Conciliado","Revisar"))</x:f>
      </x:c>
    </x:row>
    <x:row r="32">
      <x:c r="A32" t="str">
        <x:v>Nóminas</x:v>
      </x:c>
      <x:c r="B32" t="str">
        <x:v>Febrero</x:v>
      </x:c>
      <x:c r="C32" s="13" t="str">
        <x:v>MXN</x:v>
      </x:c>
      <x:c r="D32" s="16"/>
      <x:c r="E32" s="16"/>
      <x:c r="F32" s="16"/>
      <x:c r="G32" s="16"/>
      <x:c r="H32" s="16"/>
      <x:c r="I32" s="16"/>
      <x:c r="J32" s="17" t="str">
        <x:f>IF(COUNT(D32:E32)&lt;2,"",D32+F32-G32)</x:f>
      </x:c>
      <x:c r="K32" s="17" t="str">
        <x:f>IF(COUNT(D32:E32)&lt;2,"",E32+H32-I32)</x:f>
      </x:c>
      <x:c r="L32" s="17" t="str">
        <x:f>IF(COUNT(J32:K32)&lt;2,"",ROUND(J32-K32,2))</x:f>
      </x:c>
      <x:c r="M32" t="str">
        <x:f>IF(COUNT(D32:E32)&lt;2,"",IF(ABS(L32)&lt;0.005,"Conciliado","Revisar"))</x:f>
      </x:c>
    </x:row>
    <x:row r="33">
      <x:c r="A33" t="str">
        <x:v>Nóminas</x:v>
      </x:c>
      <x:c r="B33" t="str">
        <x:v>Marzo</x:v>
      </x:c>
      <x:c r="C33" s="13" t="str">
        <x:v>MXN</x:v>
      </x:c>
      <x:c r="D33" s="16"/>
      <x:c r="E33" s="16"/>
      <x:c r="F33" s="16"/>
      <x:c r="G33" s="16"/>
      <x:c r="H33" s="16"/>
      <x:c r="I33" s="16"/>
      <x:c r="J33" s="17" t="str">
        <x:f>IF(COUNT(D33:E33)&lt;2,"",D33+F33-G33)</x:f>
      </x:c>
      <x:c r="K33" s="17" t="str">
        <x:f>IF(COUNT(D33:E33)&lt;2,"",E33+H33-I33)</x:f>
      </x:c>
      <x:c r="L33" s="17" t="str">
        <x:f>IF(COUNT(J33:K33)&lt;2,"",ROUND(J33-K33,2))</x:f>
      </x:c>
      <x:c r="M33" t="str">
        <x:f>IF(COUNT(D33:E33)&lt;2,"",IF(ABS(L33)&lt;0.005,"Conciliado","Revisar"))</x:f>
      </x:c>
    </x:row>
    <x:row r="34">
      <x:c r="A34" t="str">
        <x:v>Nóminas</x:v>
      </x:c>
      <x:c r="B34" t="str">
        <x:v>Abril</x:v>
      </x:c>
      <x:c r="C34" s="13" t="str">
        <x:v>MXN</x:v>
      </x:c>
      <x:c r="D34" s="16"/>
      <x:c r="E34" s="16"/>
      <x:c r="F34" s="16"/>
      <x:c r="G34" s="16"/>
      <x:c r="H34" s="16"/>
      <x:c r="I34" s="16"/>
      <x:c r="J34" s="17" t="str">
        <x:f>IF(COUNT(D34:E34)&lt;2,"",D34+F34-G34)</x:f>
      </x:c>
      <x:c r="K34" s="17" t="str">
        <x:f>IF(COUNT(D34:E34)&lt;2,"",E34+H34-I34)</x:f>
      </x:c>
      <x:c r="L34" s="17" t="str">
        <x:f>IF(COUNT(J34:K34)&lt;2,"",ROUND(J34-K34,2))</x:f>
      </x:c>
      <x:c r="M34" t="str">
        <x:f>IF(COUNT(D34:E34)&lt;2,"",IF(ABS(L34)&lt;0.005,"Conciliado","Revisar"))</x:f>
      </x:c>
    </x:row>
    <x:row r="35">
      <x:c r="A35" t="str">
        <x:v>Nóminas</x:v>
      </x:c>
      <x:c r="B35" t="str">
        <x:v>Mayo</x:v>
      </x:c>
      <x:c r="C35" s="13" t="str">
        <x:v>MXN</x:v>
      </x:c>
      <x:c r="D35" s="16"/>
      <x:c r="E35" s="16"/>
      <x:c r="F35" s="16"/>
      <x:c r="G35" s="16"/>
      <x:c r="H35" s="16"/>
      <x:c r="I35" s="16"/>
      <x:c r="J35" s="17" t="str">
        <x:f>IF(COUNT(D35:E35)&lt;2,"",D35+F35-G35)</x:f>
      </x:c>
      <x:c r="K35" s="17" t="str">
        <x:f>IF(COUNT(D35:E35)&lt;2,"",E35+H35-I35)</x:f>
      </x:c>
      <x:c r="L35" s="17" t="str">
        <x:f>IF(COUNT(J35:K35)&lt;2,"",ROUND(J35-K35,2))</x:f>
      </x:c>
      <x:c r="M35" t="str">
        <x:f>IF(COUNT(D35:E35)&lt;2,"",IF(ABS(L35)&lt;0.005,"Conciliado","Revisar"))</x:f>
      </x:c>
    </x:row>
    <x:row r="36">
      <x:c r="A36" t="str">
        <x:v>Nóminas</x:v>
      </x:c>
      <x:c r="B36" t="str">
        <x:v>Junio</x:v>
      </x:c>
      <x:c r="C36" s="13" t="str">
        <x:v>MXN</x:v>
      </x:c>
      <x:c r="D36" s="16"/>
      <x:c r="E36" s="16"/>
      <x:c r="F36" s="16"/>
      <x:c r="G36" s="16"/>
      <x:c r="H36" s="16"/>
      <x:c r="I36" s="16"/>
      <x:c r="J36" s="17" t="str">
        <x:f>IF(COUNT(D36:E36)&lt;2,"",D36+F36-G36)</x:f>
      </x:c>
      <x:c r="K36" s="17" t="str">
        <x:f>IF(COUNT(D36:E36)&lt;2,"",E36+H36-I36)</x:f>
      </x:c>
      <x:c r="L36" s="17" t="str">
        <x:f>IF(COUNT(J36:K36)&lt;2,"",ROUND(J36-K36,2))</x:f>
      </x:c>
      <x:c r="M36" t="str">
        <x:f>IF(COUNT(D36:E36)&lt;2,"",IF(ABS(L36)&lt;0.005,"Conciliado","Revisar"))</x:f>
      </x:c>
    </x:row>
    <x:row r="37">
      <x:c r="A37" t="str">
        <x:v>Nóminas</x:v>
      </x:c>
      <x:c r="B37" t="str">
        <x:v>Julio</x:v>
      </x:c>
      <x:c r="C37" s="13" t="str">
        <x:v>MXN</x:v>
      </x:c>
      <x:c r="D37" s="16"/>
      <x:c r="E37" s="16"/>
      <x:c r="F37" s="16"/>
      <x:c r="G37" s="16"/>
      <x:c r="H37" s="16"/>
      <x:c r="I37" s="16"/>
      <x:c r="J37" s="17" t="str">
        <x:f>IF(COUNT(D37:E37)&lt;2,"",D37+F37-G37)</x:f>
      </x:c>
      <x:c r="K37" s="17" t="str">
        <x:f>IF(COUNT(D37:E37)&lt;2,"",E37+H37-I37)</x:f>
      </x:c>
      <x:c r="L37" s="17" t="str">
        <x:f>IF(COUNT(J37:K37)&lt;2,"",ROUND(J37-K37,2))</x:f>
      </x:c>
      <x:c r="M37" t="str">
        <x:f>IF(COUNT(D37:E37)&lt;2,"",IF(ABS(L37)&lt;0.005,"Conciliado","Revisar"))</x:f>
      </x:c>
    </x:row>
    <x:row r="38">
      <x:c r="A38" t="str">
        <x:v>Nóminas</x:v>
      </x:c>
      <x:c r="B38" t="str">
        <x:v>Agosto</x:v>
      </x:c>
      <x:c r="C38" s="13" t="str">
        <x:v>MXN</x:v>
      </x:c>
      <x:c r="D38" s="16"/>
      <x:c r="E38" s="16"/>
      <x:c r="F38" s="16"/>
      <x:c r="G38" s="16"/>
      <x:c r="H38" s="16"/>
      <x:c r="I38" s="16"/>
      <x:c r="J38" s="17" t="str">
        <x:f>IF(COUNT(D38:E38)&lt;2,"",D38+F38-G38)</x:f>
      </x:c>
      <x:c r="K38" s="17" t="str">
        <x:f>IF(COUNT(D38:E38)&lt;2,"",E38+H38-I38)</x:f>
      </x:c>
      <x:c r="L38" s="17" t="str">
        <x:f>IF(COUNT(J38:K38)&lt;2,"",ROUND(J38-K38,2))</x:f>
      </x:c>
      <x:c r="M38" t="str">
        <x:f>IF(COUNT(D38:E38)&lt;2,"",IF(ABS(L38)&lt;0.005,"Conciliado","Revisar"))</x:f>
      </x:c>
    </x:row>
    <x:row r="39">
      <x:c r="A39" t="str">
        <x:v>Nóminas</x:v>
      </x:c>
      <x:c r="B39" t="str">
        <x:v>Septiembre</x:v>
      </x:c>
      <x:c r="C39" s="13" t="str">
        <x:v>MXN</x:v>
      </x:c>
      <x:c r="D39" s="16"/>
      <x:c r="E39" s="16"/>
      <x:c r="F39" s="16"/>
      <x:c r="G39" s="16"/>
      <x:c r="H39" s="16"/>
      <x:c r="I39" s="16"/>
      <x:c r="J39" s="17" t="str">
        <x:f>IF(COUNT(D39:E39)&lt;2,"",D39+F39-G39)</x:f>
      </x:c>
      <x:c r="K39" s="17" t="str">
        <x:f>IF(COUNT(D39:E39)&lt;2,"",E39+H39-I39)</x:f>
      </x:c>
      <x:c r="L39" s="17" t="str">
        <x:f>IF(COUNT(J39:K39)&lt;2,"",ROUND(J39-K39,2))</x:f>
      </x:c>
      <x:c r="M39" t="str">
        <x:f>IF(COUNT(D39:E39)&lt;2,"",IF(ABS(L39)&lt;0.005,"Conciliado","Revisar"))</x:f>
      </x:c>
    </x:row>
    <x:row r="40">
      <x:c r="A40" t="str">
        <x:v>Nóminas</x:v>
      </x:c>
      <x:c r="B40" t="str">
        <x:v>Octubre</x:v>
      </x:c>
      <x:c r="C40" s="13" t="str">
        <x:v>MXN</x:v>
      </x:c>
      <x:c r="D40" s="16" t="n">
        <x:v>9400</x:v>
      </x:c>
      <x:c r="E40" s="16" t="n">
        <x:v>9420</x:v>
      </x:c>
      <x:c r="F40" s="16" t="n">
        <x:v>0</x:v>
      </x:c>
      <x:c r="G40" s="16" t="n">
        <x:v>80</x:v>
      </x:c>
      <x:c r="H40" s="16" t="n">
        <x:v>0</x:v>
      </x:c>
      <x:c r="I40" s="16" t="n">
        <x:v>20</x:v>
      </x:c>
      <x:c r="J40" s="17" t="n">
        <x:f>IF(COUNT(D40:E40)&lt;2,"",D40+F40-G40)</x:f>
        <x:v>9320</x:v>
      </x:c>
      <x:c r="K40" s="17" t="n">
        <x:f>IF(COUNT(D40:E40)&lt;2,"",E40+H40-I40)</x:f>
        <x:v>9400</x:v>
      </x:c>
      <x:c r="L40" s="17" t="n">
        <x:f>IF(COUNT(J40:K40)&lt;2,"",ROUND(J40-K40,2))</x:f>
        <x:v>-80</x:v>
      </x:c>
      <x:c r="M40" t="str">
        <x:f>IF(COUNT(D40:E40)&lt;2,"",IF(ABS(L40)&lt;0.005,"Conciliado","Revisar"))</x:f>
        <x:v>Revisar</x:v>
      </x:c>
    </x:row>
    <x:row r="41">
      <x:c r="A41" t="str">
        <x:v>Nóminas</x:v>
      </x:c>
      <x:c r="B41" t="str">
        <x:v>Noviembre</x:v>
      </x:c>
      <x:c r="C41" s="13" t="str">
        <x:v>MXN</x:v>
      </x:c>
      <x:c r="D41" s="16"/>
      <x:c r="E41" s="16"/>
      <x:c r="F41" s="16"/>
      <x:c r="G41" s="16"/>
      <x:c r="H41" s="16"/>
      <x:c r="I41" s="16"/>
      <x:c r="J41" s="17" t="str">
        <x:f>IF(COUNT(D41:E41)&lt;2,"",D41+F41-G41)</x:f>
      </x:c>
      <x:c r="K41" s="17" t="str">
        <x:f>IF(COUNT(D41:E41)&lt;2,"",E41+H41-I41)</x:f>
      </x:c>
      <x:c r="L41" s="17" t="str">
        <x:f>IF(COUNT(J41:K41)&lt;2,"",ROUND(J41-K41,2))</x:f>
      </x:c>
      <x:c r="M41" t="str">
        <x:f>IF(COUNT(D41:E41)&lt;2,"",IF(ABS(L41)&lt;0.005,"Conciliado","Revisar"))</x:f>
      </x:c>
    </x:row>
    <x:row r="42">
      <x:c r="A42" t="str">
        <x:v>Nóminas</x:v>
      </x:c>
      <x:c r="B42" t="str">
        <x:v>Diciembre</x:v>
      </x:c>
      <x:c r="C42" s="13" t="str">
        <x:v>MXN</x:v>
      </x:c>
      <x:c r="D42" s="16"/>
      <x:c r="E42" s="16"/>
      <x:c r="F42" s="16"/>
      <x:c r="G42" s="16"/>
      <x:c r="H42" s="16"/>
      <x:c r="I42" s="16"/>
      <x:c r="J42" s="17" t="str">
        <x:f>IF(COUNT(D42:E42)&lt;2,"",D42+F42-G42)</x:f>
      </x:c>
      <x:c r="K42" s="17" t="str">
        <x:f>IF(COUNT(D42:E42)&lt;2,"",E42+H42-I42)</x:f>
      </x:c>
      <x:c r="L42" s="17" t="str">
        <x:f>IF(COUNT(J42:K42)&lt;2,"",ROUND(J42-K42,2))</x:f>
      </x:c>
      <x:c r="M42" t="str">
        <x:f>IF(COUNT(D42:E42)&lt;2,"",IF(ABS(L42)&lt;0.005,"Conciliado","Revisar"))</x:f>
      </x:c>
    </x:row>
    <x:row r="43">
      <x:c r="A43" t="str">
        <x:v>Ahorro</x:v>
      </x:c>
      <x:c r="B43" t="str">
        <x:v>Enero</x:v>
      </x:c>
      <x:c r="C43" s="13" t="str">
        <x:v>MXN</x:v>
      </x:c>
      <x:c r="D43" s="16"/>
      <x:c r="E43" s="16"/>
      <x:c r="F43" s="16"/>
      <x:c r="G43" s="16"/>
      <x:c r="H43" s="16"/>
      <x:c r="I43" s="16"/>
      <x:c r="J43" s="17" t="str">
        <x:f>IF(COUNT(D43:E43)&lt;2,"",D43+F43-G43)</x:f>
      </x:c>
      <x:c r="K43" s="17" t="str">
        <x:f>IF(COUNT(D43:E43)&lt;2,"",E43+H43-I43)</x:f>
      </x:c>
      <x:c r="L43" s="17" t="str">
        <x:f>IF(COUNT(J43:K43)&lt;2,"",ROUND(J43-K43,2))</x:f>
      </x:c>
      <x:c r="M43" t="str">
        <x:f>IF(COUNT(D43:E43)&lt;2,"",IF(ABS(L43)&lt;0.005,"Conciliado","Revisar"))</x:f>
      </x:c>
    </x:row>
    <x:row r="44">
      <x:c r="A44" t="str">
        <x:v>Ahorro</x:v>
      </x:c>
      <x:c r="B44" t="str">
        <x:v>Febrero</x:v>
      </x:c>
      <x:c r="C44" s="13" t="str">
        <x:v>MXN</x:v>
      </x:c>
      <x:c r="D44" s="16"/>
      <x:c r="E44" s="16"/>
      <x:c r="F44" s="16"/>
      <x:c r="G44" s="16"/>
      <x:c r="H44" s="16"/>
      <x:c r="I44" s="16"/>
      <x:c r="J44" s="17" t="str">
        <x:f>IF(COUNT(D44:E44)&lt;2,"",D44+F44-G44)</x:f>
      </x:c>
      <x:c r="K44" s="17" t="str">
        <x:f>IF(COUNT(D44:E44)&lt;2,"",E44+H44-I44)</x:f>
      </x:c>
      <x:c r="L44" s="17" t="str">
        <x:f>IF(COUNT(J44:K44)&lt;2,"",ROUND(J44-K44,2))</x:f>
      </x:c>
      <x:c r="M44" t="str">
        <x:f>IF(COUNT(D44:E44)&lt;2,"",IF(ABS(L44)&lt;0.005,"Conciliado","Revisar"))</x:f>
      </x:c>
    </x:row>
    <x:row r="45">
      <x:c r="A45" t="str">
        <x:v>Ahorro</x:v>
      </x:c>
      <x:c r="B45" t="str">
        <x:v>Marzo</x:v>
      </x:c>
      <x:c r="C45" s="13" t="str">
        <x:v>MXN</x:v>
      </x:c>
      <x:c r="D45" s="16"/>
      <x:c r="E45" s="16"/>
      <x:c r="F45" s="16"/>
      <x:c r="G45" s="16"/>
      <x:c r="H45" s="16"/>
      <x:c r="I45" s="16"/>
      <x:c r="J45" s="17" t="str">
        <x:f>IF(COUNT(D45:E45)&lt;2,"",D45+F45-G45)</x:f>
      </x:c>
      <x:c r="K45" s="17" t="str">
        <x:f>IF(COUNT(D45:E45)&lt;2,"",E45+H45-I45)</x:f>
      </x:c>
      <x:c r="L45" s="17" t="str">
        <x:f>IF(COUNT(J45:K45)&lt;2,"",ROUND(J45-K45,2))</x:f>
      </x:c>
      <x:c r="M45" t="str">
        <x:f>IF(COUNT(D45:E45)&lt;2,"",IF(ABS(L45)&lt;0.005,"Conciliado","Revisar"))</x:f>
      </x:c>
    </x:row>
    <x:row r="46">
      <x:c r="A46" t="str">
        <x:v>Ahorro</x:v>
      </x:c>
      <x:c r="B46" t="str">
        <x:v>Abril</x:v>
      </x:c>
      <x:c r="C46" s="13" t="str">
        <x:v>MXN</x:v>
      </x:c>
      <x:c r="D46" s="16"/>
      <x:c r="E46" s="16"/>
      <x:c r="F46" s="16"/>
      <x:c r="G46" s="16"/>
      <x:c r="H46" s="16"/>
      <x:c r="I46" s="16"/>
      <x:c r="J46" s="17" t="str">
        <x:f>IF(COUNT(D46:E46)&lt;2,"",D46+F46-G46)</x:f>
      </x:c>
      <x:c r="K46" s="17" t="str">
        <x:f>IF(COUNT(D46:E46)&lt;2,"",E46+H46-I46)</x:f>
      </x:c>
      <x:c r="L46" s="17" t="str">
        <x:f>IF(COUNT(J46:K46)&lt;2,"",ROUND(J46-K46,2))</x:f>
      </x:c>
      <x:c r="M46" t="str">
        <x:f>IF(COUNT(D46:E46)&lt;2,"",IF(ABS(L46)&lt;0.005,"Conciliado","Revisar"))</x:f>
      </x:c>
    </x:row>
    <x:row r="47">
      <x:c r="A47" t="str">
        <x:v>Ahorro</x:v>
      </x:c>
      <x:c r="B47" t="str">
        <x:v>Mayo</x:v>
      </x:c>
      <x:c r="C47" s="13" t="str">
        <x:v>MXN</x:v>
      </x:c>
      <x:c r="D47" s="16"/>
      <x:c r="E47" s="16"/>
      <x:c r="F47" s="16"/>
      <x:c r="G47" s="16"/>
      <x:c r="H47" s="16"/>
      <x:c r="I47" s="16"/>
      <x:c r="J47" s="17" t="str">
        <x:f>IF(COUNT(D47:E47)&lt;2,"",D47+F47-G47)</x:f>
      </x:c>
      <x:c r="K47" s="17" t="str">
        <x:f>IF(COUNT(D47:E47)&lt;2,"",E47+H47-I47)</x:f>
      </x:c>
      <x:c r="L47" s="17" t="str">
        <x:f>IF(COUNT(J47:K47)&lt;2,"",ROUND(J47-K47,2))</x:f>
      </x:c>
      <x:c r="M47" t="str">
        <x:f>IF(COUNT(D47:E47)&lt;2,"",IF(ABS(L47)&lt;0.005,"Conciliado","Revisar"))</x:f>
      </x:c>
    </x:row>
    <x:row r="48">
      <x:c r="A48" t="str">
        <x:v>Ahorro</x:v>
      </x:c>
      <x:c r="B48" t="str">
        <x:v>Junio</x:v>
      </x:c>
      <x:c r="C48" s="13" t="str">
        <x:v>MXN</x:v>
      </x:c>
      <x:c r="D48" s="16"/>
      <x:c r="E48" s="16"/>
      <x:c r="F48" s="16"/>
      <x:c r="G48" s="16"/>
      <x:c r="H48" s="16"/>
      <x:c r="I48" s="16"/>
      <x:c r="J48" s="17" t="str">
        <x:f>IF(COUNT(D48:E48)&lt;2,"",D48+F48-G48)</x:f>
      </x:c>
      <x:c r="K48" s="17" t="str">
        <x:f>IF(COUNT(D48:E48)&lt;2,"",E48+H48-I48)</x:f>
      </x:c>
      <x:c r="L48" s="17" t="str">
        <x:f>IF(COUNT(J48:K48)&lt;2,"",ROUND(J48-K48,2))</x:f>
      </x:c>
      <x:c r="M48" t="str">
        <x:f>IF(COUNT(D48:E48)&lt;2,"",IF(ABS(L48)&lt;0.005,"Conciliado","Revisar"))</x:f>
      </x:c>
    </x:row>
    <x:row r="49">
      <x:c r="A49" t="str">
        <x:v>Ahorro</x:v>
      </x:c>
      <x:c r="B49" t="str">
        <x:v>Julio</x:v>
      </x:c>
      <x:c r="C49" s="13" t="str">
        <x:v>MXN</x:v>
      </x:c>
      <x:c r="D49" s="16"/>
      <x:c r="E49" s="16"/>
      <x:c r="F49" s="16"/>
      <x:c r="G49" s="16"/>
      <x:c r="H49" s="16"/>
      <x:c r="I49" s="16"/>
      <x:c r="J49" s="17" t="str">
        <x:f>IF(COUNT(D49:E49)&lt;2,"",D49+F49-G49)</x:f>
      </x:c>
      <x:c r="K49" s="17" t="str">
        <x:f>IF(COUNT(D49:E49)&lt;2,"",E49+H49-I49)</x:f>
      </x:c>
      <x:c r="L49" s="17" t="str">
        <x:f>IF(COUNT(J49:K49)&lt;2,"",ROUND(J49-K49,2))</x:f>
      </x:c>
      <x:c r="M49" t="str">
        <x:f>IF(COUNT(D49:E49)&lt;2,"",IF(ABS(L49)&lt;0.005,"Conciliado","Revisar"))</x:f>
      </x:c>
    </x:row>
    <x:row r="50">
      <x:c r="A50" t="str">
        <x:v>Ahorro</x:v>
      </x:c>
      <x:c r="B50" t="str">
        <x:v>Agosto</x:v>
      </x:c>
      <x:c r="C50" s="13" t="str">
        <x:v>MXN</x:v>
      </x:c>
      <x:c r="D50" s="16"/>
      <x:c r="E50" s="16"/>
      <x:c r="F50" s="16"/>
      <x:c r="G50" s="16"/>
      <x:c r="H50" s="16"/>
      <x:c r="I50" s="16"/>
      <x:c r="J50" s="17" t="str">
        <x:f>IF(COUNT(D50:E50)&lt;2,"",D50+F50-G50)</x:f>
      </x:c>
      <x:c r="K50" s="17" t="str">
        <x:f>IF(COUNT(D50:E50)&lt;2,"",E50+H50-I50)</x:f>
      </x:c>
      <x:c r="L50" s="17" t="str">
        <x:f>IF(COUNT(J50:K50)&lt;2,"",ROUND(J50-K50,2))</x:f>
      </x:c>
      <x:c r="M50" t="str">
        <x:f>IF(COUNT(D50:E50)&lt;2,"",IF(ABS(L50)&lt;0.005,"Conciliado","Revisar"))</x:f>
      </x:c>
    </x:row>
    <x:row r="51">
      <x:c r="A51" t="str">
        <x:v>Ahorro</x:v>
      </x:c>
      <x:c r="B51" t="str">
        <x:v>Septiembre</x:v>
      </x:c>
      <x:c r="C51" s="13" t="str">
        <x:v>MXN</x:v>
      </x:c>
      <x:c r="D51" s="16"/>
      <x:c r="E51" s="16"/>
      <x:c r="F51" s="16"/>
      <x:c r="G51" s="16"/>
      <x:c r="H51" s="16"/>
      <x:c r="I51" s="16"/>
      <x:c r="J51" s="17" t="str">
        <x:f>IF(COUNT(D51:E51)&lt;2,"",D51+F51-G51)</x:f>
      </x:c>
      <x:c r="K51" s="17" t="str">
        <x:f>IF(COUNT(D51:E51)&lt;2,"",E51+H51-I51)</x:f>
      </x:c>
      <x:c r="L51" s="17" t="str">
        <x:f>IF(COUNT(J51:K51)&lt;2,"",ROUND(J51-K51,2))</x:f>
      </x:c>
      <x:c r="M51" t="str">
        <x:f>IF(COUNT(D51:E51)&lt;2,"",IF(ABS(L51)&lt;0.005,"Conciliado","Revisar"))</x:f>
      </x:c>
    </x:row>
    <x:row r="52">
      <x:c r="A52" t="str">
        <x:v>Ahorro</x:v>
      </x:c>
      <x:c r="B52" t="str">
        <x:v>Octubre</x:v>
      </x:c>
      <x:c r="C52" s="13" t="str">
        <x:v>MXN</x:v>
      </x:c>
      <x:c r="D52" s="16" t="n">
        <x:v>11500</x:v>
      </x:c>
      <x:c r="E52" s="16" t="n">
        <x:v>11495</x:v>
      </x:c>
      <x:c r="F52" s="16" t="n">
        <x:v>0</x:v>
      </x:c>
      <x:c r="G52" s="16" t="n">
        <x:v>0</x:v>
      </x:c>
      <x:c r="H52" s="16" t="n">
        <x:v>0</x:v>
      </x:c>
      <x:c r="I52" s="16" t="n">
        <x:v>5</x:v>
      </x:c>
      <x:c r="J52" s="17" t="n">
        <x:f>IF(COUNT(D52:E52)&lt;2,"",D52+F52-G52)</x:f>
        <x:v>11500</x:v>
      </x:c>
      <x:c r="K52" s="17" t="n">
        <x:f>IF(COUNT(D52:E52)&lt;2,"",E52+H52-I52)</x:f>
        <x:v>11490</x:v>
      </x:c>
      <x:c r="L52" s="17" t="n">
        <x:f>IF(COUNT(J52:K52)&lt;2,"",ROUND(J52-K52,2))</x:f>
        <x:v>10</x:v>
      </x:c>
      <x:c r="M52" t="str">
        <x:f>IF(COUNT(D52:E52)&lt;2,"",IF(ABS(L52)&lt;0.005,"Conciliado","Revisar"))</x:f>
        <x:v>Revisar</x:v>
      </x:c>
    </x:row>
    <x:row r="53">
      <x:c r="A53" t="str">
        <x:v>Ahorro</x:v>
      </x:c>
      <x:c r="B53" t="str">
        <x:v>Noviembre</x:v>
      </x:c>
      <x:c r="C53" s="13" t="str">
        <x:v>MXN</x:v>
      </x:c>
      <x:c r="D53" s="16"/>
      <x:c r="E53" s="16"/>
      <x:c r="F53" s="16"/>
      <x:c r="G53" s="16"/>
      <x:c r="H53" s="16"/>
      <x:c r="I53" s="16"/>
      <x:c r="J53" s="17" t="str">
        <x:f>IF(COUNT(D53:E53)&lt;2,"",D53+F53-G53)</x:f>
      </x:c>
      <x:c r="K53" s="17" t="str">
        <x:f>IF(COUNT(D53:E53)&lt;2,"",E53+H53-I53)</x:f>
      </x:c>
      <x:c r="L53" s="17" t="str">
        <x:f>IF(COUNT(J53:K53)&lt;2,"",ROUND(J53-K53,2))</x:f>
      </x:c>
      <x:c r="M53" t="str">
        <x:f>IF(COUNT(D53:E53)&lt;2,"",IF(ABS(L53)&lt;0.005,"Conciliado","Revisar"))</x:f>
      </x:c>
    </x:row>
    <x:row r="54">
      <x:c r="A54" t="str">
        <x:v>Ahorro</x:v>
      </x:c>
      <x:c r="B54" t="str">
        <x:v>Diciembre</x:v>
      </x:c>
      <x:c r="C54" s="13" t="str">
        <x:v>MXN</x:v>
      </x:c>
      <x:c r="D54" s="16"/>
      <x:c r="E54" s="16"/>
      <x:c r="F54" s="16"/>
      <x:c r="G54" s="16"/>
      <x:c r="H54" s="16"/>
      <x:c r="I54" s="16"/>
      <x:c r="J54" s="17" t="str">
        <x:f>IF(COUNT(D54:E54)&lt;2,"",D54+F54-G54)</x:f>
      </x:c>
      <x:c r="K54" s="17" t="str">
        <x:f>IF(COUNT(D54:E54)&lt;2,"",E54+H54-I54)</x:f>
      </x:c>
      <x:c r="L54" s="17" t="str">
        <x:f>IF(COUNT(J54:K54)&lt;2,"",ROUND(J54-K54,2))</x:f>
      </x:c>
      <x:c r="M54" t="str">
        <x:f>IF(COUNT(D54:E54)&lt;2,"",IF(ABS(L54)&lt;0.005,"Conciliado","Revisar"))</x:f>
      </x:c>
    </x:row>
    <x:row r="55">
      <x:c r="A55" t="str">
        <x:v>Proyectos</x:v>
      </x:c>
      <x:c r="B55" t="str">
        <x:v>Enero</x:v>
      </x:c>
      <x:c r="C55" s="13" t="str">
        <x:v>MXN</x:v>
      </x:c>
      <x:c r="D55" s="16"/>
      <x:c r="E55" s="16"/>
      <x:c r="F55" s="16"/>
      <x:c r="G55" s="16"/>
      <x:c r="H55" s="16"/>
      <x:c r="I55" s="16"/>
      <x:c r="J55" s="17" t="str">
        <x:f>IF(COUNT(D55:E55)&lt;2,"",D55+F55-G55)</x:f>
      </x:c>
      <x:c r="K55" s="17" t="str">
        <x:f>IF(COUNT(D55:E55)&lt;2,"",E55+H55-I55)</x:f>
      </x:c>
      <x:c r="L55" s="17" t="str">
        <x:f>IF(COUNT(J55:K55)&lt;2,"",ROUND(J55-K55,2))</x:f>
      </x:c>
      <x:c r="M55" t="str">
        <x:f>IF(COUNT(D55:E55)&lt;2,"",IF(ABS(L55)&lt;0.005,"Conciliado","Revisar"))</x:f>
      </x:c>
    </x:row>
    <x:row r="56">
      <x:c r="A56" t="str">
        <x:v>Proyectos</x:v>
      </x:c>
      <x:c r="B56" t="str">
        <x:v>Febrero</x:v>
      </x:c>
      <x:c r="C56" s="13" t="str">
        <x:v>MXN</x:v>
      </x:c>
      <x:c r="D56" s="16"/>
      <x:c r="E56" s="16"/>
      <x:c r="F56" s="16"/>
      <x:c r="G56" s="16"/>
      <x:c r="H56" s="16"/>
      <x:c r="I56" s="16"/>
      <x:c r="J56" s="17" t="str">
        <x:f>IF(COUNT(D56:E56)&lt;2,"",D56+F56-G56)</x:f>
      </x:c>
      <x:c r="K56" s="17" t="str">
        <x:f>IF(COUNT(D56:E56)&lt;2,"",E56+H56-I56)</x:f>
      </x:c>
      <x:c r="L56" s="17" t="str">
        <x:f>IF(COUNT(J56:K56)&lt;2,"",ROUND(J56-K56,2))</x:f>
      </x:c>
      <x:c r="M56" t="str">
        <x:f>IF(COUNT(D56:E56)&lt;2,"",IF(ABS(L56)&lt;0.005,"Conciliado","Revisar"))</x:f>
      </x:c>
    </x:row>
    <x:row r="57">
      <x:c r="A57" t="str">
        <x:v>Proyectos</x:v>
      </x:c>
      <x:c r="B57" t="str">
        <x:v>Marzo</x:v>
      </x:c>
      <x:c r="C57" s="13" t="str">
        <x:v>MXN</x:v>
      </x:c>
      <x:c r="D57" s="16"/>
      <x:c r="E57" s="16"/>
      <x:c r="F57" s="16"/>
      <x:c r="G57" s="16"/>
      <x:c r="H57" s="16"/>
      <x:c r="I57" s="16"/>
      <x:c r="J57" s="17" t="str">
        <x:f>IF(COUNT(D57:E57)&lt;2,"",D57+F57-G57)</x:f>
      </x:c>
      <x:c r="K57" s="17" t="str">
        <x:f>IF(COUNT(D57:E57)&lt;2,"",E57+H57-I57)</x:f>
      </x:c>
      <x:c r="L57" s="17" t="str">
        <x:f>IF(COUNT(J57:K57)&lt;2,"",ROUND(J57-K57,2))</x:f>
      </x:c>
      <x:c r="M57" t="str">
        <x:f>IF(COUNT(D57:E57)&lt;2,"",IF(ABS(L57)&lt;0.005,"Conciliado","Revisar"))</x:f>
      </x:c>
    </x:row>
    <x:row r="58">
      <x:c r="A58" t="str">
        <x:v>Proyectos</x:v>
      </x:c>
      <x:c r="B58" t="str">
        <x:v>Abril</x:v>
      </x:c>
      <x:c r="C58" s="13" t="str">
        <x:v>MXN</x:v>
      </x:c>
      <x:c r="D58" s="16"/>
      <x:c r="E58" s="16"/>
      <x:c r="F58" s="16"/>
      <x:c r="G58" s="16"/>
      <x:c r="H58" s="16"/>
      <x:c r="I58" s="16"/>
      <x:c r="J58" s="17" t="str">
        <x:f>IF(COUNT(D58:E58)&lt;2,"",D58+F58-G58)</x:f>
      </x:c>
      <x:c r="K58" s="17" t="str">
        <x:f>IF(COUNT(D58:E58)&lt;2,"",E58+H58-I58)</x:f>
      </x:c>
      <x:c r="L58" s="17" t="str">
        <x:f>IF(COUNT(J58:K58)&lt;2,"",ROUND(J58-K58,2))</x:f>
      </x:c>
      <x:c r="M58" t="str">
        <x:f>IF(COUNT(D58:E58)&lt;2,"",IF(ABS(L58)&lt;0.005,"Conciliado","Revisar"))</x:f>
      </x:c>
    </x:row>
    <x:row r="59">
      <x:c r="A59" t="str">
        <x:v>Proyectos</x:v>
      </x:c>
      <x:c r="B59" t="str">
        <x:v>Mayo</x:v>
      </x:c>
      <x:c r="C59" s="13" t="str">
        <x:v>MXN</x:v>
      </x:c>
      <x:c r="D59" s="16"/>
      <x:c r="E59" s="16"/>
      <x:c r="F59" s="16"/>
      <x:c r="G59" s="16"/>
      <x:c r="H59" s="16"/>
      <x:c r="I59" s="16"/>
      <x:c r="J59" s="17" t="str">
        <x:f>IF(COUNT(D59:E59)&lt;2,"",D59+F59-G59)</x:f>
      </x:c>
      <x:c r="K59" s="17" t="str">
        <x:f>IF(COUNT(D59:E59)&lt;2,"",E59+H59-I59)</x:f>
      </x:c>
      <x:c r="L59" s="17" t="str">
        <x:f>IF(COUNT(J59:K59)&lt;2,"",ROUND(J59-K59,2))</x:f>
      </x:c>
      <x:c r="M59" t="str">
        <x:f>IF(COUNT(D59:E59)&lt;2,"",IF(ABS(L59)&lt;0.005,"Conciliado","Revisar"))</x:f>
      </x:c>
    </x:row>
    <x:row r="60">
      <x:c r="A60" t="str">
        <x:v>Proyectos</x:v>
      </x:c>
      <x:c r="B60" t="str">
        <x:v>Junio</x:v>
      </x:c>
      <x:c r="C60" s="13" t="str">
        <x:v>MXN</x:v>
      </x:c>
      <x:c r="D60" s="16"/>
      <x:c r="E60" s="16"/>
      <x:c r="F60" s="16"/>
      <x:c r="G60" s="16"/>
      <x:c r="H60" s="16"/>
      <x:c r="I60" s="16"/>
      <x:c r="J60" s="17" t="str">
        <x:f>IF(COUNT(D60:E60)&lt;2,"",D60+F60-G60)</x:f>
      </x:c>
      <x:c r="K60" s="17" t="str">
        <x:f>IF(COUNT(D60:E60)&lt;2,"",E60+H60-I60)</x:f>
      </x:c>
      <x:c r="L60" s="17" t="str">
        <x:f>IF(COUNT(J60:K60)&lt;2,"",ROUND(J60-K60,2))</x:f>
      </x:c>
      <x:c r="M60" t="str">
        <x:f>IF(COUNT(D60:E60)&lt;2,"",IF(ABS(L60)&lt;0.005,"Conciliado","Revisar"))</x:f>
      </x:c>
    </x:row>
    <x:row r="61">
      <x:c r="A61" t="str">
        <x:v>Proyectos</x:v>
      </x:c>
      <x:c r="B61" t="str">
        <x:v>Julio</x:v>
      </x:c>
      <x:c r="C61" s="13" t="str">
        <x:v>MXN</x:v>
      </x:c>
      <x:c r="D61" s="16"/>
      <x:c r="E61" s="16"/>
      <x:c r="F61" s="16"/>
      <x:c r="G61" s="16"/>
      <x:c r="H61" s="16"/>
      <x:c r="I61" s="16"/>
      <x:c r="J61" s="17" t="str">
        <x:f>IF(COUNT(D61:E61)&lt;2,"",D61+F61-G61)</x:f>
      </x:c>
      <x:c r="K61" s="17" t="str">
        <x:f>IF(COUNT(D61:E61)&lt;2,"",E61+H61-I61)</x:f>
      </x:c>
      <x:c r="L61" s="17" t="str">
        <x:f>IF(COUNT(J61:K61)&lt;2,"",ROUND(J61-K61,2))</x:f>
      </x:c>
      <x:c r="M61" t="str">
        <x:f>IF(COUNT(D61:E61)&lt;2,"",IF(ABS(L61)&lt;0.005,"Conciliado","Revisar"))</x:f>
      </x:c>
    </x:row>
    <x:row r="62">
      <x:c r="A62" t="str">
        <x:v>Proyectos</x:v>
      </x:c>
      <x:c r="B62" t="str">
        <x:v>Agosto</x:v>
      </x:c>
      <x:c r="C62" s="13" t="str">
        <x:v>MXN</x:v>
      </x:c>
      <x:c r="D62" s="16"/>
      <x:c r="E62" s="16"/>
      <x:c r="F62" s="16"/>
      <x:c r="G62" s="16"/>
      <x:c r="H62" s="16"/>
      <x:c r="I62" s="16"/>
      <x:c r="J62" s="17" t="str">
        <x:f>IF(COUNT(D62:E62)&lt;2,"",D62+F62-G62)</x:f>
      </x:c>
      <x:c r="K62" s="17" t="str">
        <x:f>IF(COUNT(D62:E62)&lt;2,"",E62+H62-I62)</x:f>
      </x:c>
      <x:c r="L62" s="17" t="str">
        <x:f>IF(COUNT(J62:K62)&lt;2,"",ROUND(J62-K62,2))</x:f>
      </x:c>
      <x:c r="M62" t="str">
        <x:f>IF(COUNT(D62:E62)&lt;2,"",IF(ABS(L62)&lt;0.005,"Conciliado","Revisar"))</x:f>
      </x:c>
    </x:row>
    <x:row r="63">
      <x:c r="A63" t="str">
        <x:v>Proyectos</x:v>
      </x:c>
      <x:c r="B63" t="str">
        <x:v>Septiembre</x:v>
      </x:c>
      <x:c r="C63" s="13" t="str">
        <x:v>MXN</x:v>
      </x:c>
      <x:c r="D63" s="16"/>
      <x:c r="E63" s="16"/>
      <x:c r="F63" s="16"/>
      <x:c r="G63" s="16"/>
      <x:c r="H63" s="16"/>
      <x:c r="I63" s="16"/>
      <x:c r="J63" s="17" t="str">
        <x:f>IF(COUNT(D63:E63)&lt;2,"",D63+F63-G63)</x:f>
      </x:c>
      <x:c r="K63" s="17" t="str">
        <x:f>IF(COUNT(D63:E63)&lt;2,"",E63+H63-I63)</x:f>
      </x:c>
      <x:c r="L63" s="17" t="str">
        <x:f>IF(COUNT(J63:K63)&lt;2,"",ROUND(J63-K63,2))</x:f>
      </x:c>
      <x:c r="M63" t="str">
        <x:f>IF(COUNT(D63:E63)&lt;2,"",IF(ABS(L63)&lt;0.005,"Conciliado","Revisar"))</x:f>
      </x:c>
    </x:row>
    <x:row r="64">
      <x:c r="A64" t="str">
        <x:v>Proyectos</x:v>
      </x:c>
      <x:c r="B64" t="str">
        <x:v>Octubre</x:v>
      </x:c>
      <x:c r="C64" s="13" t="str">
        <x:v>MXN</x:v>
      </x:c>
      <x:c r="D64" s="16" t="n">
        <x:v>8000</x:v>
      </x:c>
      <x:c r="E64" s="16" t="n">
        <x:v>7990</x:v>
      </x:c>
      <x:c r="F64" s="16" t="n">
        <x:v>120</x:v>
      </x:c>
      <x:c r="G64" s="16" t="n">
        <x:v>100</x:v>
      </x:c>
      <x:c r="H64" s="16" t="n">
        <x:v>30</x:v>
      </x:c>
      <x:c r="I64" s="16" t="n">
        <x:v>0</x:v>
      </x:c>
      <x:c r="J64" s="17" t="n">
        <x:f>IF(COUNT(D64:E64)&lt;2,"",D64+F64-G64)</x:f>
        <x:v>8020</x:v>
      </x:c>
      <x:c r="K64" s="17" t="n">
        <x:f>IF(COUNT(D64:E64)&lt;2,"",E64+H64-I64)</x:f>
        <x:v>8020</x:v>
      </x:c>
      <x:c r="L64" s="17" t="n">
        <x:f>IF(COUNT(J64:K64)&lt;2,"",ROUND(J64-K64,2))</x:f>
        <x:v>0</x:v>
      </x:c>
      <x:c r="M64" t="str">
        <x:f>IF(COUNT(D64:E64)&lt;2,"",IF(ABS(L64)&lt;0.005,"Conciliado","Revisar"))</x:f>
        <x:v>Conciliado</x:v>
      </x:c>
    </x:row>
    <x:row r="65">
      <x:c r="A65" t="str">
        <x:v>Proyectos</x:v>
      </x:c>
      <x:c r="B65" t="str">
        <x:v>Noviembre</x:v>
      </x:c>
      <x:c r="C65" s="13" t="str">
        <x:v>MXN</x:v>
      </x:c>
      <x:c r="D65" s="16"/>
      <x:c r="E65" s="16"/>
      <x:c r="F65" s="16"/>
      <x:c r="G65" s="16"/>
      <x:c r="H65" s="16"/>
      <x:c r="I65" s="16"/>
      <x:c r="J65" s="17" t="str">
        <x:f>IF(COUNT(D65:E65)&lt;2,"",D65+F65-G65)</x:f>
      </x:c>
      <x:c r="K65" s="17" t="str">
        <x:f>IF(COUNT(D65:E65)&lt;2,"",E65+H65-I65)</x:f>
      </x:c>
      <x:c r="L65" s="17" t="str">
        <x:f>IF(COUNT(J65:K65)&lt;2,"",ROUND(J65-K65,2))</x:f>
      </x:c>
      <x:c r="M65" t="str">
        <x:f>IF(COUNT(D65:E65)&lt;2,"",IF(ABS(L65)&lt;0.005,"Conciliado","Revisar"))</x:f>
      </x:c>
    </x:row>
    <x:row r="66">
      <x:c r="A66" t="str">
        <x:v>Proyectos</x:v>
      </x:c>
      <x:c r="B66" t="str">
        <x:v>Diciembre</x:v>
      </x:c>
      <x:c r="C66" s="13" t="str">
        <x:v>MXN</x:v>
      </x:c>
      <x:c r="D66" s="16"/>
      <x:c r="E66" s="16"/>
      <x:c r="F66" s="16"/>
      <x:c r="G66" s="16"/>
      <x:c r="H66" s="16"/>
      <x:c r="I66" s="16"/>
      <x:c r="J66" s="17" t="str">
        <x:f>IF(COUNT(D66:E66)&lt;2,"",D66+F66-G66)</x:f>
      </x:c>
      <x:c r="K66" s="17" t="str">
        <x:f>IF(COUNT(D66:E66)&lt;2,"",E66+H66-I66)</x:f>
      </x:c>
      <x:c r="L66" s="17" t="str">
        <x:f>IF(COUNT(J66:K66)&lt;2,"",ROUND(J66-K66,2))</x:f>
      </x:c>
      <x:c r="M66" t="str">
        <x:f>IF(COUNT(D66:E66)&lt;2,"",IF(ABS(L66)&lt;0.005,"Conciliado","Revisar"))</x:f>
      </x:c>
    </x:row>
    <x:row r="67">
      <x:c r="A67" t="str">
        <x:v>Impuestos</x:v>
      </x:c>
      <x:c r="B67" t="str">
        <x:v>Enero</x:v>
      </x:c>
      <x:c r="C67" s="13" t="str">
        <x:v>MXN</x:v>
      </x:c>
      <x:c r="D67" s="16"/>
      <x:c r="E67" s="16"/>
      <x:c r="F67" s="16"/>
      <x:c r="G67" s="16"/>
      <x:c r="H67" s="16"/>
      <x:c r="I67" s="16"/>
      <x:c r="J67" s="17" t="str">
        <x:f>IF(COUNT(D67:E67)&lt;2,"",D67+F67-G67)</x:f>
      </x:c>
      <x:c r="K67" s="17" t="str">
        <x:f>IF(COUNT(D67:E67)&lt;2,"",E67+H67-I67)</x:f>
      </x:c>
      <x:c r="L67" s="17" t="str">
        <x:f>IF(COUNT(J67:K67)&lt;2,"",ROUND(J67-K67,2))</x:f>
      </x:c>
      <x:c r="M67" t="str">
        <x:f>IF(COUNT(D67:E67)&lt;2,"",IF(ABS(L67)&lt;0.005,"Conciliado","Revisar"))</x:f>
      </x:c>
    </x:row>
    <x:row r="68">
      <x:c r="A68" t="str">
        <x:v>Impuestos</x:v>
      </x:c>
      <x:c r="B68" t="str">
        <x:v>Febrero</x:v>
      </x:c>
      <x:c r="C68" s="13" t="str">
        <x:v>MXN</x:v>
      </x:c>
      <x:c r="D68" s="16"/>
      <x:c r="E68" s="16"/>
      <x:c r="F68" s="16"/>
      <x:c r="G68" s="16"/>
      <x:c r="H68" s="16"/>
      <x:c r="I68" s="16"/>
      <x:c r="J68" s="17" t="str">
        <x:f>IF(COUNT(D68:E68)&lt;2,"",D68+F68-G68)</x:f>
      </x:c>
      <x:c r="K68" s="17" t="str">
        <x:f>IF(COUNT(D68:E68)&lt;2,"",E68+H68-I68)</x:f>
      </x:c>
      <x:c r="L68" s="17" t="str">
        <x:f>IF(COUNT(J68:K68)&lt;2,"",ROUND(J68-K68,2))</x:f>
      </x:c>
      <x:c r="M68" t="str">
        <x:f>IF(COUNT(D68:E68)&lt;2,"",IF(ABS(L68)&lt;0.005,"Conciliado","Revisar"))</x:f>
      </x:c>
    </x:row>
    <x:row r="69">
      <x:c r="A69" t="str">
        <x:v>Impuestos</x:v>
      </x:c>
      <x:c r="B69" t="str">
        <x:v>Marzo</x:v>
      </x:c>
      <x:c r="C69" s="13" t="str">
        <x:v>MXN</x:v>
      </x:c>
      <x:c r="D69" s="16"/>
      <x:c r="E69" s="16"/>
      <x:c r="F69" s="16"/>
      <x:c r="G69" s="16"/>
      <x:c r="H69" s="16"/>
      <x:c r="I69" s="16"/>
      <x:c r="J69" s="17" t="str">
        <x:f>IF(COUNT(D69:E69)&lt;2,"",D69+F69-G69)</x:f>
      </x:c>
      <x:c r="K69" s="17" t="str">
        <x:f>IF(COUNT(D69:E69)&lt;2,"",E69+H69-I69)</x:f>
      </x:c>
      <x:c r="L69" s="17" t="str">
        <x:f>IF(COUNT(J69:K69)&lt;2,"",ROUND(J69-K69,2))</x:f>
      </x:c>
      <x:c r="M69" t="str">
        <x:f>IF(COUNT(D69:E69)&lt;2,"",IF(ABS(L69)&lt;0.005,"Conciliado","Revisar"))</x:f>
      </x:c>
    </x:row>
    <x:row r="70">
      <x:c r="A70" t="str">
        <x:v>Impuestos</x:v>
      </x:c>
      <x:c r="B70" t="str">
        <x:v>Abril</x:v>
      </x:c>
      <x:c r="C70" s="13" t="str">
        <x:v>MXN</x:v>
      </x:c>
      <x:c r="D70" s="16"/>
      <x:c r="E70" s="16"/>
      <x:c r="F70" s="16"/>
      <x:c r="G70" s="16"/>
      <x:c r="H70" s="16"/>
      <x:c r="I70" s="16"/>
      <x:c r="J70" s="17" t="str">
        <x:f>IF(COUNT(D70:E70)&lt;2,"",D70+F70-G70)</x:f>
      </x:c>
      <x:c r="K70" s="17" t="str">
        <x:f>IF(COUNT(D70:E70)&lt;2,"",E70+H70-I70)</x:f>
      </x:c>
      <x:c r="L70" s="17" t="str">
        <x:f>IF(COUNT(J70:K70)&lt;2,"",ROUND(J70-K70,2))</x:f>
      </x:c>
      <x:c r="M70" t="str">
        <x:f>IF(COUNT(D70:E70)&lt;2,"",IF(ABS(L70)&lt;0.005,"Conciliado","Revisar"))</x:f>
      </x:c>
    </x:row>
    <x:row r="71">
      <x:c r="A71" t="str">
        <x:v>Impuestos</x:v>
      </x:c>
      <x:c r="B71" t="str">
        <x:v>Mayo</x:v>
      </x:c>
      <x:c r="C71" s="13" t="str">
        <x:v>MXN</x:v>
      </x:c>
      <x:c r="D71" s="16"/>
      <x:c r="E71" s="16"/>
      <x:c r="F71" s="16"/>
      <x:c r="G71" s="16"/>
      <x:c r="H71" s="16"/>
      <x:c r="I71" s="16"/>
      <x:c r="J71" s="17" t="str">
        <x:f>IF(COUNT(D71:E71)&lt;2,"",D71+F71-G71)</x:f>
      </x:c>
      <x:c r="K71" s="17" t="str">
        <x:f>IF(COUNT(D71:E71)&lt;2,"",E71+H71-I71)</x:f>
      </x:c>
      <x:c r="L71" s="17" t="str">
        <x:f>IF(COUNT(J71:K71)&lt;2,"",ROUND(J71-K71,2))</x:f>
      </x:c>
      <x:c r="M71" t="str">
        <x:f>IF(COUNT(D71:E71)&lt;2,"",IF(ABS(L71)&lt;0.005,"Conciliado","Revisar"))</x:f>
      </x:c>
    </x:row>
    <x:row r="72">
      <x:c r="A72" t="str">
        <x:v>Impuestos</x:v>
      </x:c>
      <x:c r="B72" t="str">
        <x:v>Junio</x:v>
      </x:c>
      <x:c r="C72" s="13" t="str">
        <x:v>MXN</x:v>
      </x:c>
      <x:c r="D72" s="16"/>
      <x:c r="E72" s="16"/>
      <x:c r="F72" s="16"/>
      <x:c r="G72" s="16"/>
      <x:c r="H72" s="16"/>
      <x:c r="I72" s="16"/>
      <x:c r="J72" s="17" t="str">
        <x:f>IF(COUNT(D72:E72)&lt;2,"",D72+F72-G72)</x:f>
      </x:c>
      <x:c r="K72" s="17" t="str">
        <x:f>IF(COUNT(D72:E72)&lt;2,"",E72+H72-I72)</x:f>
      </x:c>
      <x:c r="L72" s="17" t="str">
        <x:f>IF(COUNT(J72:K72)&lt;2,"",ROUND(J72-K72,2))</x:f>
      </x:c>
      <x:c r="M72" t="str">
        <x:f>IF(COUNT(D72:E72)&lt;2,"",IF(ABS(L72)&lt;0.005,"Conciliado","Revisar"))</x:f>
      </x:c>
    </x:row>
    <x:row r="73">
      <x:c r="A73" t="str">
        <x:v>Impuestos</x:v>
      </x:c>
      <x:c r="B73" t="str">
        <x:v>Julio</x:v>
      </x:c>
      <x:c r="C73" s="13" t="str">
        <x:v>MXN</x:v>
      </x:c>
      <x:c r="D73" s="16"/>
      <x:c r="E73" s="16"/>
      <x:c r="F73" s="16"/>
      <x:c r="G73" s="16"/>
      <x:c r="H73" s="16"/>
      <x:c r="I73" s="16"/>
      <x:c r="J73" s="17" t="str">
        <x:f>IF(COUNT(D73:E73)&lt;2,"",D73+F73-G73)</x:f>
      </x:c>
      <x:c r="K73" s="17" t="str">
        <x:f>IF(COUNT(D73:E73)&lt;2,"",E73+H73-I73)</x:f>
      </x:c>
      <x:c r="L73" s="17" t="str">
        <x:f>IF(COUNT(J73:K73)&lt;2,"",ROUND(J73-K73,2))</x:f>
      </x:c>
      <x:c r="M73" t="str">
        <x:f>IF(COUNT(D73:E73)&lt;2,"",IF(ABS(L73)&lt;0.005,"Conciliado","Revisar"))</x:f>
      </x:c>
    </x:row>
    <x:row r="74">
      <x:c r="A74" t="str">
        <x:v>Impuestos</x:v>
      </x:c>
      <x:c r="B74" t="str">
        <x:v>Agosto</x:v>
      </x:c>
      <x:c r="C74" s="13" t="str">
        <x:v>MXN</x:v>
      </x:c>
      <x:c r="D74" s="16"/>
      <x:c r="E74" s="16"/>
      <x:c r="F74" s="16"/>
      <x:c r="G74" s="16"/>
      <x:c r="H74" s="16"/>
      <x:c r="I74" s="16"/>
      <x:c r="J74" s="17" t="str">
        <x:f>IF(COUNT(D74:E74)&lt;2,"",D74+F74-G74)</x:f>
      </x:c>
      <x:c r="K74" s="17" t="str">
        <x:f>IF(COUNT(D74:E74)&lt;2,"",E74+H74-I74)</x:f>
      </x:c>
      <x:c r="L74" s="17" t="str">
        <x:f>IF(COUNT(J74:K74)&lt;2,"",ROUND(J74-K74,2))</x:f>
      </x:c>
      <x:c r="M74" t="str">
        <x:f>IF(COUNT(D74:E74)&lt;2,"",IF(ABS(L74)&lt;0.005,"Conciliado","Revisar"))</x:f>
      </x:c>
    </x:row>
    <x:row r="75">
      <x:c r="A75" t="str">
        <x:v>Impuestos</x:v>
      </x:c>
      <x:c r="B75" t="str">
        <x:v>Septiembre</x:v>
      </x:c>
      <x:c r="C75" s="13" t="str">
        <x:v>MXN</x:v>
      </x:c>
      <x:c r="D75" s="16"/>
      <x:c r="E75" s="16"/>
      <x:c r="F75" s="16"/>
      <x:c r="G75" s="16"/>
      <x:c r="H75" s="16"/>
      <x:c r="I75" s="16"/>
      <x:c r="J75" s="17" t="str">
        <x:f>IF(COUNT(D75:E75)&lt;2,"",D75+F75-G75)</x:f>
      </x:c>
      <x:c r="K75" s="17" t="str">
        <x:f>IF(COUNT(D75:E75)&lt;2,"",E75+H75-I75)</x:f>
      </x:c>
      <x:c r="L75" s="17" t="str">
        <x:f>IF(COUNT(J75:K75)&lt;2,"",ROUND(J75-K75,2))</x:f>
      </x:c>
      <x:c r="M75" t="str">
        <x:f>IF(COUNT(D75:E75)&lt;2,"",IF(ABS(L75)&lt;0.005,"Conciliado","Revisar"))</x:f>
      </x:c>
    </x:row>
    <x:row r="76">
      <x:c r="A76" t="str">
        <x:v>Impuestos</x:v>
      </x:c>
      <x:c r="B76" t="str">
        <x:v>Octubre</x:v>
      </x:c>
      <x:c r="C76" s="13" t="str">
        <x:v>MXN</x:v>
      </x:c>
      <x:c r="D76" s="16" t="n">
        <x:v>2000</x:v>
      </x:c>
      <x:c r="E76" s="16" t="n">
        <x:v>2050</x:v>
      </x:c>
      <x:c r="F76" s="16" t="n">
        <x:v>0</x:v>
      </x:c>
      <x:c r="G76" s="16" t="n">
        <x:v>0</x:v>
      </x:c>
      <x:c r="H76" s="16" t="n">
        <x:v>0</x:v>
      </x:c>
      <x:c r="I76" s="16" t="n">
        <x:v>0</x:v>
      </x:c>
      <x:c r="J76" s="17" t="n">
        <x:f>IF(COUNT(D76:E76)&lt;2,"",D76+F76-G76)</x:f>
        <x:v>2000</x:v>
      </x:c>
      <x:c r="K76" s="17" t="n">
        <x:f>IF(COUNT(D76:E76)&lt;2,"",E76+H76-I76)</x:f>
        <x:v>2050</x:v>
      </x:c>
      <x:c r="L76" s="17" t="n">
        <x:f>IF(COUNT(J76:K76)&lt;2,"",ROUND(J76-K76,2))</x:f>
        <x:v>-50</x:v>
      </x:c>
      <x:c r="M76" t="str">
        <x:f>IF(COUNT(D76:E76)&lt;2,"",IF(ABS(L76)&lt;0.005,"Conciliado","Revisar"))</x:f>
        <x:v>Revisar</x:v>
      </x:c>
    </x:row>
    <x:row r="77">
      <x:c r="A77" t="str">
        <x:v>Impuestos</x:v>
      </x:c>
      <x:c r="B77" t="str">
        <x:v>Noviembre</x:v>
      </x:c>
      <x:c r="C77" s="13" t="str">
        <x:v>MXN</x:v>
      </x:c>
      <x:c r="D77" s="16"/>
      <x:c r="E77" s="16"/>
      <x:c r="F77" s="16"/>
      <x:c r="G77" s="16"/>
      <x:c r="H77" s="16"/>
      <x:c r="I77" s="16"/>
      <x:c r="J77" s="17" t="str">
        <x:f>IF(COUNT(D77:E77)&lt;2,"",D77+F77-G77)</x:f>
      </x:c>
      <x:c r="K77" s="17" t="str">
        <x:f>IF(COUNT(D77:E77)&lt;2,"",E77+H77-I77)</x:f>
      </x:c>
      <x:c r="L77" s="17" t="str">
        <x:f>IF(COUNT(J77:K77)&lt;2,"",ROUND(J77-K77,2))</x:f>
      </x:c>
      <x:c r="M77" t="str">
        <x:f>IF(COUNT(D77:E77)&lt;2,"",IF(ABS(L77)&lt;0.005,"Conciliado","Revisar"))</x:f>
      </x:c>
    </x:row>
    <x:row r="78">
      <x:c r="A78" t="str">
        <x:v>Impuestos</x:v>
      </x:c>
      <x:c r="B78" t="str">
        <x:v>Diciembre</x:v>
      </x:c>
      <x:c r="C78" s="13" t="str">
        <x:v>MXN</x:v>
      </x:c>
      <x:c r="D78" s="16"/>
      <x:c r="E78" s="16"/>
      <x:c r="F78" s="16"/>
      <x:c r="G78" s="16"/>
      <x:c r="H78" s="16"/>
      <x:c r="I78" s="16"/>
      <x:c r="J78" s="17" t="str">
        <x:f>IF(COUNT(D78:E78)&lt;2,"",D78+F78-G78)</x:f>
      </x:c>
      <x:c r="K78" s="17" t="str">
        <x:f>IF(COUNT(D78:E78)&lt;2,"",E78+H78-I78)</x:f>
      </x:c>
      <x:c r="L78" s="17" t="str">
        <x:f>IF(COUNT(J78:K78)&lt;2,"",ROUND(J78-K78,2))</x:f>
      </x:c>
      <x:c r="M78" t="str">
        <x:f>IF(COUNT(D78:E78)&lt;2,"",IF(ABS(L78)&lt;0.005,"Conciliado","Revisar"))</x:f>
      </x:c>
    </x:row>
  </x:sheetData>
  <x:mergeCells>
    <x:mergeCell ref="A1:M2"/>
    <x:mergeCell ref="A3:M3"/>
  </x:mergeCells>
  <x:conditionalFormatting sqref="M7:M78">
    <x:cfRule type="expression" dxfId="0" priority="1">
      <x:formula>M7="Revisar"</x:formula>
    </x:cfRule>
    <x:cfRule type="expression" dxfId="1" priority="2">
      <x:formula>M7="Conciliado"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9" hidden="0" customWidth="1"/>
    <x:col min="4" max="4" width="18" hidden="0" customWidth="1"/>
    <x:col min="5" max="5" width="22" hidden="0" customWidth="1"/>
    <x:col min="6" max="6" width="16" hidden="0" customWidth="1"/>
    <x:col min="7" max="7" width="16" hidden="0" customWidth="1"/>
  </x:cols>
  <x:sheetData>
    <x:row r="1" ht="28" customHeight="1">
      <x:c r="A1" s="3" t="str">
        <x:v>PANEL DE CONCILIACIÓN MULTICUENTAS</x:v>
      </x:c>
      <x:c r="B1" s="3"/>
      <x:c r="C1" s="3"/>
      <x:c r="D1" s="3"/>
      <x:c r="E1" s="3"/>
      <x:c r="F1" s="3"/>
      <x:c r="G1" s="3"/>
    </x:row>
    <x:row r="2" ht="28" customHeight="1">
      <x:c r="A2" s="3"/>
      <x:c r="B2" s="3"/>
      <x:c r="C2" s="3"/>
      <x:c r="D2" s="3"/>
      <x:c r="E2" s="3"/>
      <x:c r="F2" s="3"/>
      <x:c r="G2" s="3"/>
    </x:row>
    <x:row r="3" ht="26" customHeight="1">
      <x:c r="A3" s="7" t="str">
        <x:v>Vista general por cuenta: meses registrados, conciliados y pendientes</x:v>
      </x:c>
      <x:c r="B3" s="7"/>
      <x:c r="C3" s="7"/>
      <x:c r="D3" s="7"/>
      <x:c r="E3" s="7"/>
      <x:c r="F3" s="7"/>
      <x:c r="G3" s="7"/>
    </x:row>
    <x:row r="6" ht="26" customHeight="1">
      <x:c r="A6" s="10" t="str">
        <x:v>Cuentas</x:v>
      </x:c>
      <x:c r="B6" s="10" t="str">
        <x:v>Meses registrados</x:v>
      </x:c>
      <x:c r="C6" s="10" t="str">
        <x:v>Conciliados</x:v>
      </x:c>
      <x:c r="D6" s="10" t="str">
        <x:v>Por revisar</x:v>
      </x:c>
      <x:c r="E6" s="10" t="str">
        <x:v>Diferencia neta</x:v>
      </x:c>
      <x:c r="F6" s="10" t="str">
        <x:v>Progreso</x:v>
      </x:c>
    </x:row>
    <x:row r="7">
      <x:c r="A7" t="str">
        <x:v>Cuenta operativa</x:v>
      </x:c>
      <x:c r="B7" t="n">
        <x:f>COUNTIFS(Multicuentas!$A$7:$A$78,A7,Multicuentas!$M$7:$M$78,"Conciliado")+COUNTIFS(Multicuentas!$A$7:$A$78,A7,Multicuentas!$M$7:$M$78,"Revisar")</x:f>
        <x:v>1</x:v>
      </x:c>
      <x:c r="C7" t="n">
        <x:f>COUNTIFS(Multicuentas!$A$7:$A$78,A7,Multicuentas!$M$7:$M$78,"Conciliado")</x:f>
        <x:v>1</x:v>
      </x:c>
      <x:c r="D7" t="n">
        <x:f>COUNTIFS(Multicuentas!$A$7:$A$78,A7,Multicuentas!$M$7:$M$78,"Revisar")</x:f>
        <x:v>0</x:v>
      </x:c>
      <x:c r="E7" s="17" t="n">
        <x:f>SUMIF(Multicuentas!$A$7:$A$78,A7,Multicuentas!$L$7:$L$78)</x:f>
        <x:v>0</x:v>
      </x:c>
      <x:c r="F7" s="20" t="n">
        <x:f>IFERROR(C7/B7,0)</x:f>
        <x:v>1</x:v>
      </x:c>
    </x:row>
    <x:row r="8">
      <x:c r="A8" t="str">
        <x:v>Cobros online</x:v>
      </x:c>
      <x:c r="B8" t="n">
        <x:f>COUNTIFS(Multicuentas!$A$7:$A$78,A8,Multicuentas!$M$7:$M$78,"Conciliado")+COUNTIFS(Multicuentas!$A$7:$A$78,A8,Multicuentas!$M$7:$M$78,"Revisar")</x:f>
        <x:v>1</x:v>
      </x:c>
      <x:c r="C8" t="n">
        <x:f>COUNTIFS(Multicuentas!$A$7:$A$78,A8,Multicuentas!$M$7:$M$78,"Conciliado")</x:f>
        <x:v>1</x:v>
      </x:c>
      <x:c r="D8" t="n">
        <x:f>COUNTIFS(Multicuentas!$A$7:$A$78,A8,Multicuentas!$M$7:$M$78,"Revisar")</x:f>
        <x:v>0</x:v>
      </x:c>
      <x:c r="E8" s="17" t="n">
        <x:f>SUMIF(Multicuentas!$A$7:$A$78,A8,Multicuentas!$L$7:$L$78)</x:f>
        <x:v>0</x:v>
      </x:c>
      <x:c r="F8" s="20" t="n">
        <x:f>IFERROR(C8/B8,0)</x:f>
        <x:v>1</x:v>
      </x:c>
    </x:row>
    <x:row r="9">
      <x:c r="A9" t="str">
        <x:v>Nóminas</x:v>
      </x:c>
      <x:c r="B9" t="n">
        <x:f>COUNTIFS(Multicuentas!$A$7:$A$78,A9,Multicuentas!$M$7:$M$78,"Conciliado")+COUNTIFS(Multicuentas!$A$7:$A$78,A9,Multicuentas!$M$7:$M$78,"Revisar")</x:f>
        <x:v>1</x:v>
      </x:c>
      <x:c r="C9" t="n">
        <x:f>COUNTIFS(Multicuentas!$A$7:$A$78,A9,Multicuentas!$M$7:$M$78,"Conciliado")</x:f>
        <x:v>0</x:v>
      </x:c>
      <x:c r="D9" t="n">
        <x:f>COUNTIFS(Multicuentas!$A$7:$A$78,A9,Multicuentas!$M$7:$M$78,"Revisar")</x:f>
        <x:v>1</x:v>
      </x:c>
      <x:c r="E9" s="17" t="n">
        <x:f>SUMIF(Multicuentas!$A$7:$A$78,A9,Multicuentas!$L$7:$L$78)</x:f>
        <x:v>-80</x:v>
      </x:c>
      <x:c r="F9" s="20" t="n">
        <x:f>IFERROR(C9/B9,0)</x:f>
        <x:v>0</x:v>
      </x:c>
    </x:row>
    <x:row r="10">
      <x:c r="A10" t="str">
        <x:v>Ahorro</x:v>
      </x:c>
      <x:c r="B10" t="n">
        <x:f>COUNTIFS(Multicuentas!$A$7:$A$78,A10,Multicuentas!$M$7:$M$78,"Conciliado")+COUNTIFS(Multicuentas!$A$7:$A$78,A10,Multicuentas!$M$7:$M$78,"Revisar")</x:f>
        <x:v>1</x:v>
      </x:c>
      <x:c r="C10" t="n">
        <x:f>COUNTIFS(Multicuentas!$A$7:$A$78,A10,Multicuentas!$M$7:$M$78,"Conciliado")</x:f>
        <x:v>0</x:v>
      </x:c>
      <x:c r="D10" t="n">
        <x:f>COUNTIFS(Multicuentas!$A$7:$A$78,A10,Multicuentas!$M$7:$M$78,"Revisar")</x:f>
        <x:v>1</x:v>
      </x:c>
      <x:c r="E10" s="17" t="n">
        <x:f>SUMIF(Multicuentas!$A$7:$A$78,A10,Multicuentas!$L$7:$L$78)</x:f>
        <x:v>10</x:v>
      </x:c>
      <x:c r="F10" s="20" t="n">
        <x:f>IFERROR(C10/B10,0)</x:f>
        <x:v>0</x:v>
      </x:c>
    </x:row>
    <x:row r="11">
      <x:c r="A11" t="str">
        <x:v>Proyectos</x:v>
      </x:c>
      <x:c r="B11" t="n">
        <x:f>COUNTIFS(Multicuentas!$A$7:$A$78,A11,Multicuentas!$M$7:$M$78,"Conciliado")+COUNTIFS(Multicuentas!$A$7:$A$78,A11,Multicuentas!$M$7:$M$78,"Revisar")</x:f>
        <x:v>1</x:v>
      </x:c>
      <x:c r="C11" t="n">
        <x:f>COUNTIFS(Multicuentas!$A$7:$A$78,A11,Multicuentas!$M$7:$M$78,"Conciliado")</x:f>
        <x:v>1</x:v>
      </x:c>
      <x:c r="D11" t="n">
        <x:f>COUNTIFS(Multicuentas!$A$7:$A$78,A11,Multicuentas!$M$7:$M$78,"Revisar")</x:f>
        <x:v>0</x:v>
      </x:c>
      <x:c r="E11" s="17" t="n">
        <x:f>SUMIF(Multicuentas!$A$7:$A$78,A11,Multicuentas!$L$7:$L$78)</x:f>
        <x:v>0</x:v>
      </x:c>
      <x:c r="F11" s="20" t="n">
        <x:f>IFERROR(C11/B11,0)</x:f>
        <x:v>1</x:v>
      </x:c>
    </x:row>
    <x:row r="12">
      <x:c r="A12" t="str">
        <x:v>Impuestos</x:v>
      </x:c>
      <x:c r="B12" t="n">
        <x:f>COUNTIFS(Multicuentas!$A$7:$A$78,A12,Multicuentas!$M$7:$M$78,"Conciliado")+COUNTIFS(Multicuentas!$A$7:$A$78,A12,Multicuentas!$M$7:$M$78,"Revisar")</x:f>
        <x:v>1</x:v>
      </x:c>
      <x:c r="C12" t="n">
        <x:f>COUNTIFS(Multicuentas!$A$7:$A$78,A12,Multicuentas!$M$7:$M$78,"Conciliado")</x:f>
        <x:v>0</x:v>
      </x:c>
      <x:c r="D12" t="n">
        <x:f>COUNTIFS(Multicuentas!$A$7:$A$78,A12,Multicuentas!$M$7:$M$78,"Revisar")</x:f>
        <x:v>1</x:v>
      </x:c>
      <x:c r="E12" s="17" t="n">
        <x:f>SUMIF(Multicuentas!$A$7:$A$78,A12,Multicuentas!$L$7:$L$78)</x:f>
        <x:v>-50</x:v>
      </x:c>
      <x:c r="F12" s="20" t="n">
        <x:f>IFERROR(C12/B12,0)</x:f>
        <x:v>0</x:v>
      </x:c>
    </x:row>
    <x:row r="15" ht="26" customHeight="1">
      <x:c r="A15" s="10" t="str">
        <x:v>TOTALES DE CONTROL</x:v>
      </x:c>
      <x:c r="B15" s="10"/>
    </x:row>
    <x:row r="16">
      <x:c r="A16" t="str">
        <x:v>Meses registrados</x:v>
      </x:c>
      <x:c r="B16" t="n">
        <x:f>SUM(B7:B12)</x:f>
        <x:v>6</x:v>
      </x:c>
    </x:row>
    <x:row r="17">
      <x:c r="A17" t="str">
        <x:v>Meses conciliados</x:v>
      </x:c>
      <x:c r="B17" t="n">
        <x:f>SUM(C7:C12)</x:f>
        <x:v>3</x:v>
      </x:c>
    </x:row>
    <x:row r="18">
      <x:c r="A18" t="str">
        <x:v>Meses por revisar</x:v>
      </x:c>
      <x:c r="B18" t="n">
        <x:f>SUM(D7:D12)</x:f>
        <x:v>3</x:v>
      </x:c>
    </x:row>
    <x:row r="21" ht="26" customHeight="1">
      <x:c r="A21" s="10" t="str">
        <x:v>INTERPRETACIÓN</x:v>
      </x:c>
      <x:c r="B21" s="10"/>
      <x:c r="C21" s="10"/>
      <x:c r="D21" s="10"/>
      <x:c r="E21" s="10"/>
    </x:row>
    <x:row r="22">
      <x:c r="A22" t="str">
        <x:v>Diferencia neta por cuenta no reemplaza la revisión de cada mes.</x:v>
      </x:c>
      <x:c r="B22"/>
      <x:c r="C22"/>
      <x:c r="D22"/>
      <x:c r="E22"/>
    </x:row>
    <x:row r="23">
      <x:c r="A23" t="str">
        <x:v>Conserva extractos por cuenta y comprueba los saldos uno a uno.</x:v>
      </x:c>
      <x:c r="B23"/>
      <x:c r="C23"/>
      <x:c r="D23"/>
      <x:c r="E23"/>
    </x:row>
  </x:sheetData>
  <x:mergeCells>
    <x:mergeCell ref="A1:G2"/>
    <x:mergeCell ref="A3:G3"/>
  </x:mergeCells>
  <x:conditionalFormatting sqref="D7:D12">
    <x:cfRule type="cellIs" dxfId="2" priority="1" operator="greater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95" hidden="0" customWidth="1"/>
  </x:cols>
  <x:sheetData>
    <x:row r="1" ht="28" customHeight="1">
      <x:c r="A1" s="3" t="str">
        <x:v>GUÍA · CONCILIACIÓN DE VARIAS CUENTAS</x:v>
      </x:c>
      <x:c r="B1" s="3"/>
      <x:c r="C1" s="3"/>
      <x:c r="D1" s="3"/>
      <x:c r="E1" s="3"/>
      <x:c r="F1" s="3"/>
    </x:row>
    <x:row r="2" ht="28" customHeight="1">
      <x:c r="A2" s="3"/>
      <x:c r="B2" s="3"/>
      <x:c r="C2" s="3"/>
      <x:c r="D2" s="3"/>
      <x:c r="E2" s="3"/>
      <x:c r="F2" s="3"/>
    </x:row>
    <x:row r="3" ht="26" customHeight="1">
      <x:c r="A3" s="7" t="str">
        <x:v>INSTRUCCIONES • EJEMPLO FICTICIO • SIN MACROS</x:v>
      </x:c>
      <x:c r="B3" s="7"/>
      <x:c r="C3" s="7"/>
      <x:c r="D3" s="7"/>
      <x:c r="E3" s="7"/>
      <x:c r="F3" s="7"/>
    </x:row>
    <x:row r="5" ht="26" customHeight="1">
      <x:c r="A5" s="10" t="str">
        <x:v>PASO</x:v>
      </x:c>
      <x:c r="B5" s="10" t="str">
        <x:v>QUÉ HACER</x:v>
      </x:c>
    </x:row>
    <x:row r="6" ht="38" customHeight="1">
      <x:c r="A6" t="str">
        <x:v>1</x:v>
      </x:c>
      <x:c r="B6" s="22" t="str">
        <x:v>En «Multicuentas» localiza el mes y la cuenta que necesitas.</x:v>
      </x:c>
    </x:row>
    <x:row r="7" ht="38" customHeight="1">
      <x:c r="A7" t="str">
        <x:v>2</x:v>
      </x:c>
      <x:c r="B7" s="22" t="str">
        <x:v>Introduce los saldos de banco y libro y, cuando correspondan, los ajustes pendientes.</x:v>
      </x:c>
    </x:row>
    <x:row r="8" ht="38" customHeight="1">
      <x:c r="A8" t="str">
        <x:v>3</x:v>
      </x:c>
      <x:c r="B8" s="22" t="str">
        <x:v>Utiliza importes positivos. Los depósitos en tránsito aumentan banco; pagos pendientes lo reducen.</x:v>
      </x:c>
    </x:row>
    <x:row r="9" ht="38" customHeight="1">
      <x:c r="A9" t="str">
        <x:v>4</x:v>
      </x:c>
      <x:c r="B9" s="22" t="str">
        <x:v>Los abonos no registrados aumentan el libro, y los cargos no registrados lo reducen.</x:v>
      </x:c>
    </x:row>
    <x:row r="10" ht="38" customHeight="1">
      <x:c r="A10" t="str">
        <x:v>5</x:v>
      </x:c>
      <x:c r="B10" s="22" t="str">
        <x:v>Revisa el Panel por cuenta, luego verifica cada mes marcado como Revisar.</x:v>
      </x:c>
    </x:row>
    <x:row r="11" ht="38" customHeight="1">
      <x:c r="B11" s="22"/>
    </x:row>
    <x:row r="12" ht="38" customHeight="1">
      <x:c r="B12" s="22"/>
    </x:row>
    <x:row r="13" ht="26" customHeight="1">
      <x:c r="A13" s="10" t="str">
        <x:v>NOTA</x:v>
      </x:c>
      <x:c r="B13" s="25" t="str">
        <x:v>LÍMITES DE USO</x:v>
      </x:c>
    </x:row>
    <x:row r="14" ht="38" customHeight="1">
      <x:c r="A14" t="str">
        <x:v>•</x:v>
      </x:c>
      <x:c r="B14" s="22" t="str">
        <x:v>El libro trae seis nombres de cuenta y doce meses. Puedes cambiar los nombres coherentemente también en Panel.</x:v>
      </x:c>
    </x:row>
    <x:row r="15" ht="38" customHeight="1">
      <x:c r="A15" t="str">
        <x:v>•</x:v>
      </x:c>
      <x:c r="B15" s="22" t="str">
        <x:v>El panel muestra diferencias netas, que podrían compensarse entre meses: revisa cada fila.</x:v>
      </x:c>
    </x:row>
    <x:row r="16" ht="38" customHeight="1">
      <x:c r="A16" t="str">
        <x:v>•</x:v>
      </x:c>
      <x:c r="B16" s="22" t="str">
        <x:v>No incluye acceso a bancos ni importación automática de extractos.</x:v>
      </x:c>
    </x:row>
    <x:row r="17" ht="38" customHeight="1">
      <x:c r="A17" t="str">
        <x:v>•</x:v>
      </x:c>
      <x:c r="B17" s="22" t="str">
        <x:v>Las monedas son etiquetas; no hay conversión automática de divisas.</x:v>
      </x:c>
    </x:row>
    <x:row r="18" ht="38" customHeight="1">
      <x:c r="A18" t="str">
        <x:v>•</x:v>
      </x:c>
      <x:c r="B18" s="22" t="str">
        <x:v>Los datos de octubre son ficticios y deben borrarse al comenzar.</x:v>
      </x:c>
    </x:row>
    <x:row r="19" ht="38" customHeight="1">
      <x:c r="B19" s="22"/>
    </x:row>
    <x:row r="20" ht="38" customHeight="1">
      <x:c r="B20" s="22"/>
    </x:row>
  </x:sheetData>
  <x:mergeCells>
    <x:mergeCell ref="A1:F2"/>
    <x:mergeCell ref="A3:F3"/>
  </x:mergeCells>
  <x:pageMargins left="0.7" right="0.7" top="0.75" bottom="0.75" header="0.3" footer="0.3"/>
</x:worksheet>
</file>