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fadfe8dd6d46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antt semanal" sheetId="1" r:id="R7d70c3b43b9b484b"/>
    <x:sheet xmlns:r="http://schemas.openxmlformats.org/officeDocument/2006/relationships" name="Indicadores" sheetId="2" r:id="R0b8561a43f9e479e"/>
    <x:sheet xmlns:r="http://schemas.openxmlformats.org/officeDocument/2006/relationships" name="Guía" sheetId="3" r:id="R1229123d0fec4c0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dd/mm/yyyy"/>
    <x:numFmt numFmtId="201" formatCode="0%"/>
    <x:numFmt numFmtId="202" formatCode="dd-mmm"/>
  </x:numFmts>
  <x:fonts count="16">
    <x:font>
      <x:sz val="11"/>
      <x:name val="Carlito"/>
    </x:font>
    <x:font>
      <x:b/>
      <x:sz val="18"/>
      <x:color rgb="FFFFFFFF"/>
      <x:name val="Carlito"/>
    </x:font>
    <x:font>
      <x:sz val="11"/>
      <x:color rgb="FF36586D"/>
      <x:name val="Carlito"/>
    </x:font>
    <x:font>
      <x:b/>
      <x:sz val="10"/>
      <x:color rgb="FF43627A"/>
      <x:name val="Carlito"/>
    </x:font>
    <x:font>
      <x:b/>
      <x:sz val="12"/>
      <x:color rgb="FF13537A"/>
      <x:name val="Carlito"/>
    </x:font>
    <x:font>
      <x:b/>
      <x:sz val="11"/>
      <x:color rgb="FF184F6A"/>
      <x:name val="Carlito"/>
    </x:font>
    <x:font>
      <x:b/>
      <x:sz val="10"/>
      <x:color rgb="FFFFFFFF"/>
      <x:name val="Carlito"/>
    </x:font>
    <x:font>
      <x:b/>
      <x:sz val="9"/>
      <x:color rgb="FF22566E"/>
      <x:name val="Carlito"/>
    </x:font>
    <x:font>
      <x:b/>
      <x:sz val="11"/>
      <x:color rgb="FFBDD6E8"/>
      <x:name val="Carlito"/>
    </x:font>
    <x:font>
      <x:b/>
      <x:sz val="11"/>
      <x:color rgb="FFFFFFFF"/>
      <x:name val="Carlito"/>
    </x:font>
    <x:font>
      <x:b/>
      <x:sz val="11"/>
      <x:color rgb="FF16648B"/>
      <x:name val="Carlito"/>
    </x:font>
    <x:font>
      <x:b/>
      <x:sz val="13"/>
      <x:color rgb="FF164A67"/>
      <x:name val="Carlito"/>
    </x:font>
    <x:font>
      <x:sz val="11"/>
      <x:color rgb="FF3A6378"/>
      <x:name val="Carlito"/>
    </x:font>
    <x:font>
      <x:b/>
      <x:sz val="11"/>
      <x:color rgb="FF137A59"/>
      <x:name val="Carlito"/>
    </x:font>
    <x:font>
      <x:b/>
      <x:sz val="11"/>
      <x:color rgb="FF3178AB"/>
      <x:name val="Carlito"/>
    </x:font>
    <x:font>
      <x:sz val="11"/>
      <x:color rgb="FF467084"/>
      <x:name val="Carlito"/>
    </x:font>
  </x:fonts>
  <x:fills count="17">
    <x:fill>
      <x:patternFill patternType="none"/>
    </x:fill>
    <x:fill>
      <x:patternFill patternType="gray125"/>
    </x:fill>
    <x:fill>
      <x:patternFill patternType="solid">
        <x:fgColor rgb="FF123D58"/>
      </x:patternFill>
    </x:fill>
    <x:fill>
      <x:patternFill patternType="solid">
        <x:fgColor rgb="FFEAF4FA"/>
      </x:patternFill>
    </x:fill>
    <x:fill>
      <x:patternFill patternType="solid">
        <x:fgColor rgb="FFE4F3FC"/>
      </x:patternFill>
    </x:fill>
    <x:fill>
      <x:patternFill patternType="solid">
        <x:fgColor rgb="FFD6E8F3"/>
      </x:patternFill>
    </x:fill>
    <x:fill>
      <x:patternFill patternType="solid">
        <x:fgColor rgb="FF194F70"/>
      </x:patternFill>
    </x:fill>
    <x:fill>
      <x:patternFill patternType="solid">
        <x:fgColor rgb="FFEFF8FE"/>
      </x:patternFill>
    </x:fill>
    <x:fill>
      <x:patternFill patternType="solid">
        <x:fgColor rgb="FFF4F6F8"/>
      </x:patternFill>
    </x:fill>
    <x:fill>
      <x:patternFill patternType="solid">
        <x:fgColor rgb="FF163F59"/>
      </x:patternFill>
    </x:fill>
    <x:fill>
      <x:patternFill patternType="solid">
        <x:fgColor rgb="FF1E5F80"/>
      </x:patternFill>
    </x:fill>
    <x:fill>
      <x:patternFill patternType="solid">
        <x:fgColor rgb="FFE7F3FA"/>
      </x:patternFill>
    </x:fill>
    <x:fill>
      <x:patternFill patternType="solid">
        <x:fgColor rgb="FFEEF7FB"/>
      </x:patternFill>
    </x:fill>
    <x:fill>
      <x:patternFill patternType="solid">
        <x:fgColor rgb="FF183E59"/>
      </x:patternFill>
    </x:fill>
    <x:fill>
      <x:patternFill patternType="solid">
        <x:fgColor rgb="FFCDEDDD"/>
      </x:patternFill>
    </x:fill>
    <x:fill>
      <x:patternFill patternType="solid">
        <x:fgColor rgb="FFD0E4F3"/>
      </x:patternFill>
    </x:fill>
    <x:fill>
      <x:patternFill patternType="solid">
        <x:fgColor rgb="FFF1F7FA"/>
      </x:patternFill>
    </x:fill>
  </x:fills>
  <x:borders count="2">
    <x:border/>
    <x:border/>
  </x:borders>
  <x:cellStyleXfs count="1">
    <x:xf numFmtId="0" fontId="0" fillId="0" borderId="0"/>
  </x:cellStyleXfs>
  <x:cellXfs count="11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vertical="center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200" fontId="0" fillId="4" borderId="0" xfId="0" applyNumberFormat="1" applyFont="1" applyFill="1" applyBorder="1"/>
    <x:xf numFmtId="200" fontId="4" fillId="4" borderId="0" xfId="0" applyNumberFormat="1" applyFont="1" applyFill="1" applyBorder="1"/>
    <x:xf numFmtId="200" fontId="0" fillId="4" borderId="1" xfId="0" applyNumberFormat="1" applyFont="1" applyFill="1" applyBorder="1"/>
    <x:xf numFmtId="200" fontId="4" fillId="4" borderId="1" xfId="0" applyNumberFormat="1" applyFont="1" applyFill="1" applyBorder="1"/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201" fontId="0" fillId="4" borderId="0" xfId="0" applyNumberFormat="1" applyFont="1" applyFill="1" applyBorder="1"/>
    <x:xf numFmtId="201" fontId="4" fillId="4" borderId="0" xfId="0" applyNumberFormat="1" applyFont="1" applyFill="1" applyBorder="1"/>
    <x:xf numFmtId="201" fontId="0" fillId="4" borderId="1" xfId="0" applyNumberFormat="1" applyFont="1" applyFill="1" applyBorder="1"/>
    <x:xf numFmtId="201" fontId="4" fillId="4" borderId="1" xfId="0" applyNumberFormat="1" applyFont="1" applyFill="1" applyBorder="1"/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0" fillId="5" borderId="1" xfId="0" applyNumberFormat="1" applyFont="1" applyFill="1" applyBorder="1"/>
    <x:xf numFmtId="0" fontId="5" fillId="5" borderId="1" xfId="0" applyNumberFormat="1" applyFont="1" applyFill="1" applyBorder="1"/>
    <x:xf numFmtId="0" fontId="0" fillId="6" borderId="0" xfId="0" applyNumberFormat="1" applyFont="1" applyFill="1" applyBorder="1"/>
    <x:xf numFmtId="0" fontId="6" fillId="6" borderId="0" xfId="0" applyNumberFormat="1" applyFont="1" applyFill="1" applyBorder="1"/>
    <x:xf numFmtId="0" fontId="6" fillId="6" borderId="0" xfId="0" applyNumberFormat="1" applyFont="1" applyFill="1" applyBorder="1" applyAlignment="1">
      <x:alignment vertical="center"/>
    </x:xf>
    <x:xf numFmtId="0" fontId="0" fillId="6" borderId="1" xfId="0" applyNumberFormat="1" applyFont="1" applyFill="1" applyBorder="1"/>
    <x:xf numFmtId="0" fontId="6" fillId="6" borderId="1" xfId="0" applyNumberFormat="1" applyFont="1" applyFill="1" applyBorder="1"/>
    <x:xf numFmtId="0" fontId="6" fillId="6" borderId="1" xfId="0" applyNumberFormat="1" applyFont="1" applyFill="1" applyBorder="1" applyAlignment="1">
      <x:alignment vertical="center"/>
    </x:xf>
    <x:xf numFmtId="0" fontId="6" fillId="6" borderId="0" xfId="0" applyNumberFormat="1" applyFont="1" applyFill="1" applyBorder="1" applyAlignment="1">
      <x:alignment vertical="center" wrapText="1"/>
    </x:xf>
    <x:xf numFmtId="0" fontId="6" fillId="6" borderId="1" xfId="0" applyNumberFormat="1" applyFont="1" applyFill="1" applyBorder="1" applyAlignment="1">
      <x:alignment vertical="center" wrapText="1"/>
    </x:xf>
    <x:xf numFmtId="0" fontId="0" fillId="7" borderId="0" xfId="0" applyNumberFormat="1" applyFont="1" applyFill="1" applyBorder="1"/>
    <x:xf numFmtId="200" fontId="0" fillId="7" borderId="0" xfId="0" applyNumberFormat="1" applyFont="1" applyFill="1" applyBorder="1"/>
    <x:xf numFmtId="0" fontId="0" fillId="7" borderId="1" xfId="0" applyNumberFormat="1" applyFont="1" applyFill="1" applyBorder="1"/>
    <x:xf numFmtId="200" fontId="0" fillId="7" borderId="1" xfId="0" applyNumberFormat="1" applyFont="1" applyFill="1" applyBorder="1"/>
    <x:xf numFmtId="201" fontId="0" fillId="7" borderId="0" xfId="0" applyNumberFormat="1" applyFont="1" applyFill="1" applyBorder="1"/>
    <x:xf numFmtId="201" fontId="0" fillId="7" borderId="1" xfId="0" applyNumberFormat="1" applyFont="1" applyFill="1" applyBorder="1"/>
    <x:xf numFmtId="200" fontId="0" fillId="8" borderId="0" xfId="0" applyNumberFormat="1" applyFont="1" applyFill="1" applyBorder="1"/>
    <x:xf numFmtId="200" fontId="0" fillId="8" borderId="1" xfId="0" applyNumberFormat="1" applyFont="1" applyFill="1" applyBorder="1"/>
    <x:xf numFmtId="0" fontId="0" fillId="8" borderId="0" xfId="0" applyNumberFormat="1" applyFont="1" applyFill="1" applyBorder="1"/>
    <x:xf numFmtId="0" fontId="0" fillId="8" borderId="1" xfId="0" applyNumberFormat="1" applyFont="1" applyFill="1" applyBorder="1"/>
    <x:xf numFmtId="202" fontId="0" fillId="0" borderId="0" xfId="0" applyNumberFormat="1" applyFont="1" applyFill="1" applyBorder="1"/>
    <x:xf numFmtId="202" fontId="0" fillId="0" borderId="1" xfId="0" applyNumberFormat="1" applyFont="1" applyFill="1" applyBorder="1"/>
    <x:xf numFmtId="202" fontId="0" fillId="5" borderId="0" xfId="0" applyNumberFormat="1" applyFont="1" applyFill="1" applyBorder="1"/>
    <x:xf numFmtId="202" fontId="7" fillId="5" borderId="0" xfId="0" applyNumberFormat="1" applyFont="1" applyFill="1" applyBorder="1"/>
    <x:xf numFmtId="202" fontId="7" fillId="5" borderId="0" xfId="0" applyNumberFormat="1" applyFont="1" applyFill="1" applyBorder="1" applyAlignment="1">
      <x:alignment horizontal="center"/>
    </x:xf>
    <x:xf numFmtId="202" fontId="0" fillId="5" borderId="1" xfId="0" applyNumberFormat="1" applyFont="1" applyFill="1" applyBorder="1"/>
    <x:xf numFmtId="202" fontId="7" fillId="5" borderId="1" xfId="0" applyNumberFormat="1" applyFont="1" applyFill="1" applyBorder="1"/>
    <x:xf numFmtId="202" fontId="7" fillId="5" borderId="1" xfId="0" applyNumberFormat="1" applyFont="1" applyFill="1" applyBorder="1" applyAlignment="1">
      <x:alignment horizontal="center"/>
    </x:xf>
    <x:xf numFmtId="0" fontId="8" fillId="0" borderId="0" xfId="0" applyNumberFormat="1" applyFont="1" applyFill="1" applyBorder="1"/>
    <x:xf numFmtId="0" fontId="8" fillId="0" borderId="0" xfId="0" applyNumberFormat="1" applyFont="1" applyFill="1" applyBorder="1" applyAlignment="1">
      <x:alignment horizontal="center"/>
    </x:xf>
    <x:xf numFmtId="0" fontId="8" fillId="0" borderId="1" xfId="0" applyNumberFormat="1" applyFont="1" applyFill="1" applyBorder="1"/>
    <x:xf numFmtId="0" fontId="8" fillId="0" borderId="1" xfId="0" applyNumberFormat="1" applyFont="1" applyFill="1" applyBorder="1" applyAlignment="1">
      <x:alignment horizontal="center"/>
    </x:xf>
    <x:xf numFmtId="0" fontId="0" fillId="9" borderId="0" xfId="0" applyNumberFormat="1" applyFont="1" applyFill="1" applyBorder="1"/>
    <x:xf numFmtId="0" fontId="1" fillId="9" borderId="0" xfId="0" applyNumberFormat="1" applyFont="1" applyFill="1" applyBorder="1"/>
    <x:xf numFmtId="0" fontId="1" fillId="9" borderId="0" xfId="0" applyNumberFormat="1" applyFont="1" applyFill="1" applyBorder="1" applyAlignment="1">
      <x:alignment vertical="center"/>
    </x:xf>
    <x:xf numFmtId="0" fontId="0" fillId="9" borderId="1" xfId="0" applyNumberFormat="1" applyFont="1" applyFill="1" applyBorder="1"/>
    <x:xf numFmtId="0" fontId="1" fillId="9" borderId="1" xfId="0" applyNumberFormat="1" applyFont="1" applyFill="1" applyBorder="1"/>
    <x:xf numFmtId="0" fontId="1" fillId="9" borderId="1" xfId="0" applyNumberFormat="1" applyFont="1" applyFill="1" applyBorder="1" applyAlignment="1">
      <x:alignment vertical="center"/>
    </x:xf>
    <x:xf numFmtId="0" fontId="0" fillId="10" borderId="0" xfId="0" applyNumberFormat="1" applyFont="1" applyFill="1" applyBorder="1"/>
    <x:xf numFmtId="0" fontId="9" fillId="10" borderId="0" xfId="0" applyNumberFormat="1" applyFont="1" applyFill="1" applyBorder="1"/>
    <x:xf numFmtId="0" fontId="0" fillId="10" borderId="1" xfId="0" applyNumberFormat="1" applyFont="1" applyFill="1" applyBorder="1"/>
    <x:xf numFmtId="0" fontId="9" fillId="10" borderId="1" xfId="0" applyNumberFormat="1" applyFont="1" applyFill="1" applyBorder="1"/>
    <x:xf numFmtId="0" fontId="0" fillId="11" borderId="0" xfId="0" applyNumberFormat="1" applyFont="1" applyFill="1" applyBorder="1"/>
    <x:xf numFmtId="201" fontId="0" fillId="11" borderId="0" xfId="0" applyNumberFormat="1" applyFont="1" applyFill="1" applyBorder="1"/>
    <x:xf numFmtId="0" fontId="10" fillId="11" borderId="0" xfId="0" applyNumberFormat="1" applyFont="1" applyFill="1" applyBorder="1"/>
    <x:xf numFmtId="201" fontId="10" fillId="11" borderId="0" xfId="0" applyNumberFormat="1" applyFont="1" applyFill="1" applyBorder="1"/>
    <x:xf numFmtId="0" fontId="0" fillId="11" borderId="1" xfId="0" applyNumberFormat="1" applyFont="1" applyFill="1" applyBorder="1"/>
    <x:xf numFmtId="201" fontId="0" fillId="11" borderId="1" xfId="0" applyNumberFormat="1" applyFont="1" applyFill="1" applyBorder="1"/>
    <x:xf numFmtId="0" fontId="10" fillId="11" borderId="1" xfId="0" applyNumberFormat="1" applyFont="1" applyFill="1" applyBorder="1"/>
    <x:xf numFmtId="201" fontId="10" fillId="11" borderId="1" xfId="0" applyNumberFormat="1" applyFont="1" applyFill="1" applyBorder="1"/>
    <x:xf numFmtId="0" fontId="11" fillId="0" borderId="0" xfId="0" applyNumberFormat="1" applyFont="1" applyFill="1" applyBorder="1"/>
    <x:xf numFmtId="0" fontId="11" fillId="0" borderId="1" xfId="0" applyNumberFormat="1" applyFont="1" applyFill="1" applyBorder="1"/>
    <x:xf numFmtId="0" fontId="0" fillId="12" borderId="0" xfId="0" applyNumberFormat="1" applyFont="1" applyFill="1" applyBorder="1"/>
    <x:xf numFmtId="0" fontId="12" fillId="12" borderId="0" xfId="0" applyNumberFormat="1" applyFont="1" applyFill="1" applyBorder="1"/>
    <x:xf numFmtId="0" fontId="12" fillId="12" borderId="0" xfId="0" applyNumberFormat="1" applyFont="1" applyFill="1" applyBorder="1" applyAlignment="1">
      <x:alignment wrapText="1"/>
    </x:xf>
    <x:xf numFmtId="0" fontId="0" fillId="12" borderId="1" xfId="0" applyNumberFormat="1" applyFont="1" applyFill="1" applyBorder="1"/>
    <x:xf numFmtId="0" fontId="12" fillId="12" borderId="1" xfId="0" applyNumberFormat="1" applyFont="1" applyFill="1" applyBorder="1"/>
    <x:xf numFmtId="0" fontId="12" fillId="12" borderId="1" xfId="0" applyNumberFormat="1" applyFont="1" applyFill="1" applyBorder="1" applyAlignment="1">
      <x:alignment wrapText="1"/>
    </x:xf>
    <x:xf numFmtId="0" fontId="0" fillId="13" borderId="0" xfId="0" applyNumberFormat="1" applyFont="1" applyFill="1" applyBorder="1"/>
    <x:xf numFmtId="0" fontId="1" fillId="13" borderId="0" xfId="0" applyNumberFormat="1" applyFont="1" applyFill="1" applyBorder="1"/>
    <x:xf numFmtId="0" fontId="0" fillId="13" borderId="1" xfId="0" applyNumberFormat="1" applyFont="1" applyFill="1" applyBorder="1"/>
    <x:xf numFmtId="0" fontId="1" fillId="13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vertical="center" wrapText="1"/>
    </x:xf>
    <x:xf numFmtId="0" fontId="0" fillId="14" borderId="0" xfId="0" applyNumberFormat="1" applyFont="1" applyFill="1" applyBorder="1"/>
    <x:xf numFmtId="0" fontId="13" fillId="14" borderId="0" xfId="0" applyNumberFormat="1" applyFont="1" applyFill="1" applyBorder="1"/>
    <x:xf numFmtId="0" fontId="0" fillId="14" borderId="1" xfId="0" applyNumberFormat="1" applyFont="1" applyFill="1" applyBorder="1"/>
    <x:xf numFmtId="0" fontId="13" fillId="14" borderId="1" xfId="0" applyNumberFormat="1" applyFont="1" applyFill="1" applyBorder="1"/>
    <x:xf numFmtId="0" fontId="0" fillId="15" borderId="0" xfId="0" applyNumberFormat="1" applyFont="1" applyFill="1" applyBorder="1"/>
    <x:xf numFmtId="0" fontId="14" fillId="15" borderId="0" xfId="0" applyNumberFormat="1" applyFont="1" applyFill="1" applyBorder="1"/>
    <x:xf numFmtId="0" fontId="0" fillId="15" borderId="1" xfId="0" applyNumberFormat="1" applyFont="1" applyFill="1" applyBorder="1"/>
    <x:xf numFmtId="0" fontId="14" fillId="15" borderId="1" xfId="0" applyNumberFormat="1" applyFont="1" applyFill="1" applyBorder="1"/>
    <x:xf numFmtId="0" fontId="0" fillId="16" borderId="0" xfId="0" applyNumberFormat="1" applyFont="1" applyFill="1" applyBorder="1"/>
    <x:xf numFmtId="0" fontId="15" fillId="16" borderId="0" xfId="0" applyNumberFormat="1" applyFont="1" applyFill="1" applyBorder="1"/>
  </x:cellXfs>
  <x:cellStyles count="1">
    <x:cellStyle name="Normal" xfId="0"/>
  </x:cellStyles>
  <x:dxfs count="4">
    <x:dxf>
      <x:font>
        <x:b/>
        <x:color rgb="FF3178AB"/>
      </x:font>
      <x:fill>
        <x:patternFill patternType="solid">
          <x:bgColor rgb="FFD0E4F3"/>
        </x:patternFill>
      </x:fill>
    </x:dxf>
    <x:dxf>
      <x:font>
        <x:b/>
        <x:color rgb="FF13815C"/>
      </x:font>
      <x:fill>
        <x:patternFill patternType="solid">
          <x:bgColor rgb="FFCDEDDD"/>
        </x:patternFill>
      </x:fill>
    </x:dxf>
    <x:dxf>
      <x:font>
        <x:b/>
        <x:color rgb="FFB42318"/>
      </x:font>
      <x:fill>
        <x:patternFill patternType="solid">
          <x:bgColor rgb="FFFEE4E2"/>
        </x:patternFill>
      </x:fill>
    </x:dxf>
    <x:dxf>
      <x:font>
        <x:b/>
        <x:color rgb="FF168052"/>
      </x:font>
      <x:fill>
        <x:patternFill patternType="solid">
          <x:bgColor rgb="FFDAF5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f90e9babc4477f" /><Relationship Type="http://schemas.openxmlformats.org/officeDocument/2006/relationships/theme" Target="/xl/theme/theme1.xml" Id="Re08302f07f134797" /><Relationship Type="http://schemas.openxmlformats.org/officeDocument/2006/relationships/sharedStrings" Target="/xl/sharedStrings.xml" Id="Rc05a942faba74163" /><Relationship Type="http://schemas.openxmlformats.org/officeDocument/2006/relationships/worksheet" Target="/xl/worksheets/sheet1.xml" Id="R7d70c3b43b9b484b" /><Relationship Type="http://schemas.openxmlformats.org/officeDocument/2006/relationships/worksheet" Target="/xl/worksheets/sheet2.xml" Id="R0b8561a43f9e479e" /><Relationship Type="http://schemas.openxmlformats.org/officeDocument/2006/relationships/worksheet" Target="/xl/worksheets/sheet3.xml" Id="R1229123d0fec4c0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9" topLeftCell="A10" activePane="bottomLeft" state="frozen"/>
    </x:sheetView>
  </x:sheetViews>
  <x:sheetFormatPr defaultRowHeight="15"/>
  <x:cols>
    <x:col min="1" max="1" width="6" hidden="0" customWidth="1"/>
    <x:col min="2" max="2" width="36" hidden="0" customWidth="1"/>
    <x:col min="3" max="3" width="19" hidden="0" customWidth="1"/>
    <x:col min="4" max="4" width="14" hidden="0" customWidth="1"/>
    <x:col min="5" max="5" width="10" hidden="0" customWidth="1"/>
    <x:col min="6" max="6" width="16" hidden="0" customWidth="1"/>
    <x:col min="7" max="7" width="13" hidden="0" customWidth="1"/>
    <x:col min="8" max="8" width="19" hidden="0" customWidth="1"/>
    <x:col min="9" max="9" width="13" hidden="0" customWidth="1"/>
    <x:col min="10" max="10" width="6.199999809265137" hidden="0" customWidth="1"/>
    <x:col min="11" max="11" width="6.199999809265137" hidden="0" customWidth="1"/>
    <x:col min="12" max="12" width="6.199999809265137" hidden="0" customWidth="1"/>
    <x:col min="13" max="13" width="6.199999809265137" hidden="0" customWidth="1"/>
    <x:col min="14" max="14" width="6.199999809265137" hidden="0" customWidth="1"/>
    <x:col min="15" max="15" width="6.199999809265137" hidden="0" customWidth="1"/>
    <x:col min="16" max="16" width="6.199999809265137" hidden="0" customWidth="1"/>
    <x:col min="17" max="17" width="6.199999809265137" hidden="0" customWidth="1"/>
    <x:col min="18" max="18" width="6.199999809265137" hidden="0" customWidth="1"/>
    <x:col min="19" max="19" width="6.199999809265137" hidden="0" customWidth="1"/>
    <x:col min="20" max="20" width="6.199999809265137" hidden="0" customWidth="1"/>
    <x:col min="21" max="21" width="6.199999809265137" hidden="0" customWidth="1"/>
    <x:col min="22" max="22" width="6.199999809265137" hidden="0" customWidth="1"/>
    <x:col min="23" max="23" width="6.199999809265137" hidden="0" customWidth="1"/>
    <x:col min="24" max="24" width="6.199999809265137" hidden="0" customWidth="1"/>
    <x:col min="25" max="25" width="6.199999809265137" hidden="0" customWidth="1"/>
    <x:col min="26" max="26" width="6.199999809265137" hidden="0" customWidth="1"/>
    <x:col min="27" max="27" width="6.199999809265137" hidden="0" customWidth="1"/>
    <x:col min="28" max="28" width="6.199999809265137" hidden="0" customWidth="1"/>
    <x:col min="29" max="29" width="6.199999809265137" hidden="0" customWidth="1"/>
    <x:col min="30" max="30" width="6.199999809265137" hidden="0" customWidth="1"/>
    <x:col min="31" max="31" width="6.199999809265137" hidden="0" customWidth="1"/>
    <x:col min="32" max="32" width="6.199999809265137" hidden="0" customWidth="1"/>
    <x:col min="33" max="33" width="6.199999809265137" hidden="0" customWidth="1"/>
    <x:col min="34" max="34" width="6.199999809265137" hidden="0" customWidth="1"/>
    <x:col min="35" max="35" width="6.199999809265137" hidden="0" customWidth="1"/>
  </x:cols>
  <x:sheetData>
    <x:row r="1" ht="29" customHeight="1">
      <x:c r="A1" s="4" t="str">
        <x:v>DIAGRAMA DE GANTT  |  SEMANAL • 26 semanas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</x:row>
    <x:row r="2" ht="29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  <x:c r="M2" s="4"/>
      <x:c r="N2" s="4"/>
      <x:c r="O2" s="4"/>
      <x:c r="P2" s="4"/>
    </x:row>
    <x:row r="3" ht="30" customHeight="1">
      <x:c r="A3" s="10" t="str">
        <x:v>Planifica tareas, fechas, responsables y avances. Escribe solo en las celdas azul claro; el cronograma se actualiza automáticamente.</x:v>
      </x:c>
      <x:c r="B3" s="10"/>
      <x:c r="C3" s="10"/>
      <x:c r="D3" s="10"/>
      <x:c r="E3" s="10"/>
      <x:c r="F3" s="10"/>
      <x:c r="G3" s="10"/>
      <x:c r="H3" s="10"/>
      <x:c r="I3" s="10"/>
      <x:c r="J3" s="10"/>
      <x:c r="K3" s="10"/>
      <x:c r="L3" s="10"/>
      <x:c r="M3" s="10"/>
      <x:c r="N3" s="10"/>
      <x:c r="O3" s="10"/>
      <x:c r="P3" s="10"/>
    </x:row>
    <x:row r="5" ht="28" customHeight="1">
      <x:c r="A5" s="18" t="str">
        <x:v>INICIO PROYECTO</x:v>
      </x:c>
      <x:c r="B5" s="21" t="n">
        <x:v>46314</x:v>
      </x:c>
      <x:c r="D5" s="18" t="str">
        <x:v>TAREAS</x:v>
      </x:c>
      <x:c r="E5" s="25" t="n">
        <x:f>COUNTA(B10:B39)</x:f>
        <x:v>12</x:v>
      </x:c>
      <x:c r="G5" s="18" t="str">
        <x:v>AVANCE MEDIO</x:v>
      </x:c>
      <x:c r="H5" s="29" t="n">
        <x:f>IFERROR(AVERAGEIF(B10:B39,"&lt;&gt;",G10:G39),0)</x:f>
        <x:v>0.29583333333333334</x:v>
      </x:c>
      <x:c r="J5" s="18" t="str">
        <x:v>ATRASADAS</x:v>
      </x:c>
      <x:c r="K5" s="25" t="n">
        <x:f>COUNTIF(H10:H39,"Atrasada")</x:f>
        <x:v>0</x:v>
      </x:c>
    </x:row>
    <x:row r="8" ht="24" customHeight="1">
      <x:c r="A8" s="33" t="str">
        <x:v>CRONOGRAMA EDITABLE · 30 FILAS DISPONIBLES</x:v>
      </x:c>
      <x:c r="B8" s="33"/>
      <x:c r="C8" s="33"/>
      <x:c r="D8" s="33"/>
      <x:c r="E8" s="33"/>
      <x:c r="F8" s="33"/>
      <x:c r="G8" s="33"/>
      <x:c r="H8" s="33"/>
      <x:c r="I8" s="33"/>
      <x:c r="J8" s="58" t="n">
        <x:f>$B$5-WEEKDAY($B$5,2)+1</x:f>
        <x:v>46314</x:v>
      </x:c>
      <x:c r="K8" s="58" t="n">
        <x:f>J8+7</x:f>
        <x:v>46321</x:v>
      </x:c>
      <x:c r="L8" s="58" t="n">
        <x:f>K8+7</x:f>
        <x:v>46328</x:v>
      </x:c>
      <x:c r="M8" s="58" t="n">
        <x:f>L8+7</x:f>
        <x:v>46335</x:v>
      </x:c>
      <x:c r="N8" s="58" t="n">
        <x:f>M8+7</x:f>
        <x:v>46342</x:v>
      </x:c>
      <x:c r="O8" s="58" t="n">
        <x:f>N8+7</x:f>
        <x:v>46349</x:v>
      </x:c>
      <x:c r="P8" s="58" t="n">
        <x:f>O8+7</x:f>
        <x:v>46356</x:v>
      </x:c>
      <x:c r="Q8" s="58" t="n">
        <x:f>P8+7</x:f>
        <x:v>46363</x:v>
      </x:c>
      <x:c r="R8" s="58" t="n">
        <x:f>Q8+7</x:f>
        <x:v>46370</x:v>
      </x:c>
      <x:c r="S8" s="58" t="n">
        <x:f>R8+7</x:f>
        <x:v>46377</x:v>
      </x:c>
      <x:c r="T8" s="58" t="n">
        <x:f>S8+7</x:f>
        <x:v>46384</x:v>
      </x:c>
      <x:c r="U8" s="58" t="n">
        <x:f>T8+7</x:f>
        <x:v>46391</x:v>
      </x:c>
      <x:c r="V8" s="58" t="n">
        <x:f>U8+7</x:f>
        <x:v>46398</x:v>
      </x:c>
      <x:c r="W8" s="58" t="n">
        <x:f>V8+7</x:f>
        <x:v>46405</x:v>
      </x:c>
      <x:c r="X8" s="58" t="n">
        <x:f>W8+7</x:f>
        <x:v>46412</x:v>
      </x:c>
      <x:c r="Y8" s="58" t="n">
        <x:f>X8+7</x:f>
        <x:v>46419</x:v>
      </x:c>
      <x:c r="Z8" s="58" t="n">
        <x:f>Y8+7</x:f>
        <x:v>46426</x:v>
      </x:c>
      <x:c r="AA8" s="58" t="n">
        <x:f>Z8+7</x:f>
        <x:v>46433</x:v>
      </x:c>
      <x:c r="AB8" s="58" t="n">
        <x:f>AA8+7</x:f>
        <x:v>46440</x:v>
      </x:c>
      <x:c r="AC8" s="58" t="n">
        <x:f>AB8+7</x:f>
        <x:v>46447</x:v>
      </x:c>
      <x:c r="AD8" s="58" t="n">
        <x:f>AC8+7</x:f>
        <x:v>46454</x:v>
      </x:c>
      <x:c r="AE8" s="58" t="n">
        <x:f>AD8+7</x:f>
        <x:v>46461</x:v>
      </x:c>
      <x:c r="AF8" s="58" t="n">
        <x:f>AE8+7</x:f>
        <x:v>46468</x:v>
      </x:c>
      <x:c r="AG8" s="58" t="n">
        <x:f>AF8+7</x:f>
        <x:v>46475</x:v>
      </x:c>
      <x:c r="AH8" s="58" t="n">
        <x:f>AG8+7</x:f>
        <x:v>46482</x:v>
      </x:c>
      <x:c r="AI8" s="58" t="n">
        <x:f>AH8+7</x:f>
        <x:v>46489</x:v>
      </x:c>
    </x:row>
    <x:row r="9" ht="31" customHeight="1">
      <x:c r="A9" s="42" t="str">
        <x:v>#</x:v>
      </x:c>
      <x:c r="B9" s="42" t="str">
        <x:v>ACTIVIDAD</x:v>
      </x:c>
      <x:c r="C9" s="42" t="str">
        <x:v>RESPONSABLE</x:v>
      </x:c>
      <x:c r="D9" s="42" t="str">
        <x:v>INICIO</x:v>
      </x:c>
      <x:c r="E9" s="42" t="str">
        <x:v>DÍAS</x:v>
      </x:c>
      <x:c r="F9" s="42" t="str">
        <x:v>FIN AUTOMÁTICO</x:v>
      </x:c>
      <x:c r="G9" s="42" t="str">
        <x:v>AVANCE</x:v>
      </x:c>
      <x:c r="H9" s="42" t="str">
        <x:v>ESTADO AUTOMÁTICO</x:v>
      </x:c>
      <x:c r="I9" s="42" t="str">
        <x:v>PRIORIDAD</x:v>
      </x:c>
      <x:c r="J9" s="38" t="str">
        <x:v>01</x:v>
      </x:c>
      <x:c r="K9" s="38" t="str">
        <x:v>02</x:v>
      </x:c>
      <x:c r="L9" s="38" t="str">
        <x:v>03</x:v>
      </x:c>
      <x:c r="M9" s="38" t="str">
        <x:v>04</x:v>
      </x:c>
      <x:c r="N9" s="38" t="str">
        <x:v>05</x:v>
      </x:c>
      <x:c r="O9" s="38" t="str">
        <x:v>06</x:v>
      </x:c>
      <x:c r="P9" s="38" t="str">
        <x:v>07</x:v>
      </x:c>
      <x:c r="Q9" s="38" t="str">
        <x:v>08</x:v>
      </x:c>
      <x:c r="R9" s="38" t="str">
        <x:v>09</x:v>
      </x:c>
      <x:c r="S9" s="38" t="str">
        <x:v>10</x:v>
      </x:c>
      <x:c r="T9" s="38" t="str">
        <x:v>11</x:v>
      </x:c>
      <x:c r="U9" s="38" t="str">
        <x:v>12</x:v>
      </x:c>
      <x:c r="V9" s="38" t="str">
        <x:v>13</x:v>
      </x:c>
      <x:c r="W9" s="38" t="str">
        <x:v>14</x:v>
      </x:c>
      <x:c r="X9" s="38" t="str">
        <x:v>15</x:v>
      </x:c>
      <x:c r="Y9" s="38" t="str">
        <x:v>16</x:v>
      </x:c>
      <x:c r="Z9" s="38" t="str">
        <x:v>17</x:v>
      </x:c>
      <x:c r="AA9" s="38" t="str">
        <x:v>18</x:v>
      </x:c>
      <x:c r="AB9" s="38" t="str">
        <x:v>19</x:v>
      </x:c>
      <x:c r="AC9" s="38" t="str">
        <x:v>20</x:v>
      </x:c>
      <x:c r="AD9" s="38" t="str">
        <x:v>21</x:v>
      </x:c>
      <x:c r="AE9" s="38" t="str">
        <x:v>22</x:v>
      </x:c>
      <x:c r="AF9" s="38" t="str">
        <x:v>23</x:v>
      </x:c>
      <x:c r="AG9" s="38" t="str">
        <x:v>24</x:v>
      </x:c>
      <x:c r="AH9" s="38" t="str">
        <x:v>25</x:v>
      </x:c>
      <x:c r="AI9" s="38" t="str">
        <x:v>26</x:v>
      </x:c>
    </x:row>
    <x:row r="10" ht="25" customHeight="1">
      <x:c r="A10" t="n">
        <x:v>1</x:v>
      </x:c>
      <x:c r="B10" s="44" t="str">
        <x:v>Definir alcance</x:v>
      </x:c>
      <x:c r="C10" s="44" t="str">
        <x:v>Dirección</x:v>
      </x:c>
      <x:c r="D10" s="45" t="n">
        <x:v>46314</x:v>
      </x:c>
      <x:c r="E10" s="44" t="n">
        <x:v>4</x:v>
      </x:c>
      <x:c r="F10" s="50" t="n">
        <x:f>IF(OR(D10="",E10=""),"",D10+E10-1)</x:f>
        <x:v>46317</x:v>
      </x:c>
      <x:c r="G10" s="48" t="n">
        <x:v>1</x:v>
      </x:c>
      <x:c r="H10" s="52" t="str">
        <x:f>IF(B10="","",IF(G10&gt;=1,"Finalizada",IF(AND(F10&lt;TODAY(),F10&lt;&gt;""),"Atrasada",IF(D10&gt;TODAY(),"Pendiente","En curso"))))</x:f>
        <x:v>Finalizada</x:v>
      </x:c>
      <x:c r="I10" s="44" t="str">
        <x:v>Alta</x:v>
      </x:c>
      <x:c r="J10" s="63" t="str">
        <x:f>IF($B10="","",IF(AND(J$8&lt;=$F10,J$8+6&gt;=$D10),IF($G10&gt;=1,"●",IF(J$8+6&lt;($D10+$E10*$G10),"●","■")),""))</x:f>
        <x:v>●</x:v>
      </x:c>
      <x:c r="K10" s="63" t="str">
        <x:f>IF($B10="","",IF(AND(K$8&lt;=$F10,K$8+6&gt;=$D10),IF($G10&gt;=1,"●",IF(K$8+6&lt;($D10+$E10*$G10),"●","■")),""))</x:f>
      </x:c>
      <x:c r="L10" s="63" t="str">
        <x:f>IF($B10="","",IF(AND(L$8&lt;=$F10,L$8+6&gt;=$D10),IF($G10&gt;=1,"●",IF(L$8+6&lt;($D10+$E10*$G10),"●","■")),""))</x:f>
      </x:c>
      <x:c r="M10" s="63" t="str">
        <x:f>IF($B10="","",IF(AND(M$8&lt;=$F10,M$8+6&gt;=$D10),IF($G10&gt;=1,"●",IF(M$8+6&lt;($D10+$E10*$G10),"●","■")),""))</x:f>
      </x:c>
      <x:c r="N10" s="63" t="str">
        <x:f>IF($B10="","",IF(AND(N$8&lt;=$F10,N$8+6&gt;=$D10),IF($G10&gt;=1,"●",IF(N$8+6&lt;($D10+$E10*$G10),"●","■")),""))</x:f>
      </x:c>
      <x:c r="O10" s="63" t="str">
        <x:f>IF($B10="","",IF(AND(O$8&lt;=$F10,O$8+6&gt;=$D10),IF($G10&gt;=1,"●",IF(O$8+6&lt;($D10+$E10*$G10),"●","■")),""))</x:f>
      </x:c>
      <x:c r="P10" s="63" t="str">
        <x:f>IF($B10="","",IF(AND(P$8&lt;=$F10,P$8+6&gt;=$D10),IF($G10&gt;=1,"●",IF(P$8+6&lt;($D10+$E10*$G10),"●","■")),""))</x:f>
      </x:c>
      <x:c r="Q10" s="63" t="str">
        <x:f>IF($B10="","",IF(AND(Q$8&lt;=$F10,Q$8+6&gt;=$D10),IF($G10&gt;=1,"●",IF(Q$8+6&lt;($D10+$E10*$G10),"●","■")),""))</x:f>
      </x:c>
      <x:c r="R10" s="63" t="str">
        <x:f>IF($B10="","",IF(AND(R$8&lt;=$F10,R$8+6&gt;=$D10),IF($G10&gt;=1,"●",IF(R$8+6&lt;($D10+$E10*$G10),"●","■")),""))</x:f>
      </x:c>
      <x:c r="S10" s="63" t="str">
        <x:f>IF($B10="","",IF(AND(S$8&lt;=$F10,S$8+6&gt;=$D10),IF($G10&gt;=1,"●",IF(S$8+6&lt;($D10+$E10*$G10),"●","■")),""))</x:f>
      </x:c>
      <x:c r="T10" s="63" t="str">
        <x:f>IF($B10="","",IF(AND(T$8&lt;=$F10,T$8+6&gt;=$D10),IF($G10&gt;=1,"●",IF(T$8+6&lt;($D10+$E10*$G10),"●","■")),""))</x:f>
      </x:c>
      <x:c r="U10" s="63" t="str">
        <x:f>IF($B10="","",IF(AND(U$8&lt;=$F10,U$8+6&gt;=$D10),IF($G10&gt;=1,"●",IF(U$8+6&lt;($D10+$E10*$G10),"●","■")),""))</x:f>
      </x:c>
      <x:c r="V10" s="63" t="str">
        <x:f>IF($B10="","",IF(AND(V$8&lt;=$F10,V$8+6&gt;=$D10),IF($G10&gt;=1,"●",IF(V$8+6&lt;($D10+$E10*$G10),"●","■")),""))</x:f>
      </x:c>
      <x:c r="W10" s="63" t="str">
        <x:f>IF($B10="","",IF(AND(W$8&lt;=$F10,W$8+6&gt;=$D10),IF($G10&gt;=1,"●",IF(W$8+6&lt;($D10+$E10*$G10),"●","■")),""))</x:f>
      </x:c>
      <x:c r="X10" s="63" t="str">
        <x:f>IF($B10="","",IF(AND(X$8&lt;=$F10,X$8+6&gt;=$D10),IF($G10&gt;=1,"●",IF(X$8+6&lt;($D10+$E10*$G10),"●","■")),""))</x:f>
      </x:c>
      <x:c r="Y10" s="63" t="str">
        <x:f>IF($B10="","",IF(AND(Y$8&lt;=$F10,Y$8+6&gt;=$D10),IF($G10&gt;=1,"●",IF(Y$8+6&lt;($D10+$E10*$G10),"●","■")),""))</x:f>
      </x:c>
      <x:c r="Z10" s="63" t="str">
        <x:f>IF($B10="","",IF(AND(Z$8&lt;=$F10,Z$8+6&gt;=$D10),IF($G10&gt;=1,"●",IF(Z$8+6&lt;($D10+$E10*$G10),"●","■")),""))</x:f>
      </x:c>
      <x:c r="AA10" s="63" t="str">
        <x:f>IF($B10="","",IF(AND(AA$8&lt;=$F10,AA$8+6&gt;=$D10),IF($G10&gt;=1,"●",IF(AA$8+6&lt;($D10+$E10*$G10),"●","■")),""))</x:f>
      </x:c>
      <x:c r="AB10" s="63" t="str">
        <x:f>IF($B10="","",IF(AND(AB$8&lt;=$F10,AB$8+6&gt;=$D10),IF($G10&gt;=1,"●",IF(AB$8+6&lt;($D10+$E10*$G10),"●","■")),""))</x:f>
      </x:c>
      <x:c r="AC10" s="63" t="str">
        <x:f>IF($B10="","",IF(AND(AC$8&lt;=$F10,AC$8+6&gt;=$D10),IF($G10&gt;=1,"●",IF(AC$8+6&lt;($D10+$E10*$G10),"●","■")),""))</x:f>
      </x:c>
      <x:c r="AD10" s="63" t="str">
        <x:f>IF($B10="","",IF(AND(AD$8&lt;=$F10,AD$8+6&gt;=$D10),IF($G10&gt;=1,"●",IF(AD$8+6&lt;($D10+$E10*$G10),"●","■")),""))</x:f>
      </x:c>
      <x:c r="AE10" s="63" t="str">
        <x:f>IF($B10="","",IF(AND(AE$8&lt;=$F10,AE$8+6&gt;=$D10),IF($G10&gt;=1,"●",IF(AE$8+6&lt;($D10+$E10*$G10),"●","■")),""))</x:f>
      </x:c>
      <x:c r="AF10" s="63" t="str">
        <x:f>IF($B10="","",IF(AND(AF$8&lt;=$F10,AF$8+6&gt;=$D10),IF($G10&gt;=1,"●",IF(AF$8+6&lt;($D10+$E10*$G10),"●","■")),""))</x:f>
      </x:c>
      <x:c r="AG10" s="63" t="str">
        <x:f>IF($B10="","",IF(AND(AG$8&lt;=$F10,AG$8+6&gt;=$D10),IF($G10&gt;=1,"●",IF(AG$8+6&lt;($D10+$E10*$G10),"●","■")),""))</x:f>
      </x:c>
      <x:c r="AH10" s="63" t="str">
        <x:f>IF($B10="","",IF(AND(AH$8&lt;=$F10,AH$8+6&gt;=$D10),IF($G10&gt;=1,"●",IF(AH$8+6&lt;($D10+$E10*$G10),"●","■")),""))</x:f>
      </x:c>
      <x:c r="AI10" s="63" t="str">
        <x:f>IF($B10="","",IF(AND(AI$8&lt;=$F10,AI$8+6&gt;=$D10),IF($G10&gt;=1,"●",IF(AI$8+6&lt;($D10+$E10*$G10),"●","■")),""))</x:f>
      </x:c>
    </x:row>
    <x:row r="11" ht="25" customHeight="1">
      <x:c r="A11" t="n">
        <x:v>2</x:v>
      </x:c>
      <x:c r="B11" s="44" t="str">
        <x:v>Reunión de inicio</x:v>
      </x:c>
      <x:c r="C11" s="44" t="str">
        <x:v>Equipo</x:v>
      </x:c>
      <x:c r="D11" s="45" t="n">
        <x:v>46316</x:v>
      </x:c>
      <x:c r="E11" s="44" t="n">
        <x:v>2</x:v>
      </x:c>
      <x:c r="F11" s="50" t="n">
        <x:f>IF(OR(D11="",E11=""),"",D11+E11-1)</x:f>
        <x:v>46317</x:v>
      </x:c>
      <x:c r="G11" s="48" t="n">
        <x:v>1</x:v>
      </x:c>
      <x:c r="H11" s="52" t="str">
        <x:f>IF(B11="","",IF(G11&gt;=1,"Finalizada",IF(AND(F11&lt;TODAY(),F11&lt;&gt;""),"Atrasada",IF(D11&gt;TODAY(),"Pendiente","En curso"))))</x:f>
        <x:v>Finalizada</x:v>
      </x:c>
      <x:c r="I11" s="44" t="str">
        <x:v>Alta</x:v>
      </x:c>
      <x:c r="J11" s="63" t="str">
        <x:f>IF($B11="","",IF(AND(J$8&lt;=$F11,J$8+6&gt;=$D11),IF($G11&gt;=1,"●",IF(J$8+6&lt;($D11+$E11*$G11),"●","■")),""))</x:f>
        <x:v>●</x:v>
      </x:c>
      <x:c r="K11" s="63" t="str">
        <x:f>IF($B11="","",IF(AND(K$8&lt;=$F11,K$8+6&gt;=$D11),IF($G11&gt;=1,"●",IF(K$8+6&lt;($D11+$E11*$G11),"●","■")),""))</x:f>
      </x:c>
      <x:c r="L11" s="63" t="str">
        <x:f>IF($B11="","",IF(AND(L$8&lt;=$F11,L$8+6&gt;=$D11),IF($G11&gt;=1,"●",IF(L$8+6&lt;($D11+$E11*$G11),"●","■")),""))</x:f>
      </x:c>
      <x:c r="M11" s="63" t="str">
        <x:f>IF($B11="","",IF(AND(M$8&lt;=$F11,M$8+6&gt;=$D11),IF($G11&gt;=1,"●",IF(M$8+6&lt;($D11+$E11*$G11),"●","■")),""))</x:f>
      </x:c>
      <x:c r="N11" s="63" t="str">
        <x:f>IF($B11="","",IF(AND(N$8&lt;=$F11,N$8+6&gt;=$D11),IF($G11&gt;=1,"●",IF(N$8+6&lt;($D11+$E11*$G11),"●","■")),""))</x:f>
      </x:c>
      <x:c r="O11" s="63" t="str">
        <x:f>IF($B11="","",IF(AND(O$8&lt;=$F11,O$8+6&gt;=$D11),IF($G11&gt;=1,"●",IF(O$8+6&lt;($D11+$E11*$G11),"●","■")),""))</x:f>
      </x:c>
      <x:c r="P11" s="63" t="str">
        <x:f>IF($B11="","",IF(AND(P$8&lt;=$F11,P$8+6&gt;=$D11),IF($G11&gt;=1,"●",IF(P$8+6&lt;($D11+$E11*$G11),"●","■")),""))</x:f>
      </x:c>
      <x:c r="Q11" s="63" t="str">
        <x:f>IF($B11="","",IF(AND(Q$8&lt;=$F11,Q$8+6&gt;=$D11),IF($G11&gt;=1,"●",IF(Q$8+6&lt;($D11+$E11*$G11),"●","■")),""))</x:f>
      </x:c>
      <x:c r="R11" s="63" t="str">
        <x:f>IF($B11="","",IF(AND(R$8&lt;=$F11,R$8+6&gt;=$D11),IF($G11&gt;=1,"●",IF(R$8+6&lt;($D11+$E11*$G11),"●","■")),""))</x:f>
      </x:c>
      <x:c r="S11" s="63" t="str">
        <x:f>IF($B11="","",IF(AND(S$8&lt;=$F11,S$8+6&gt;=$D11),IF($G11&gt;=1,"●",IF(S$8+6&lt;($D11+$E11*$G11),"●","■")),""))</x:f>
      </x:c>
      <x:c r="T11" s="63" t="str">
        <x:f>IF($B11="","",IF(AND(T$8&lt;=$F11,T$8+6&gt;=$D11),IF($G11&gt;=1,"●",IF(T$8+6&lt;($D11+$E11*$G11),"●","■")),""))</x:f>
      </x:c>
      <x:c r="U11" s="63" t="str">
        <x:f>IF($B11="","",IF(AND(U$8&lt;=$F11,U$8+6&gt;=$D11),IF($G11&gt;=1,"●",IF(U$8+6&lt;($D11+$E11*$G11),"●","■")),""))</x:f>
      </x:c>
      <x:c r="V11" s="63" t="str">
        <x:f>IF($B11="","",IF(AND(V$8&lt;=$F11,V$8+6&gt;=$D11),IF($G11&gt;=1,"●",IF(V$8+6&lt;($D11+$E11*$G11),"●","■")),""))</x:f>
      </x:c>
      <x:c r="W11" s="63" t="str">
        <x:f>IF($B11="","",IF(AND(W$8&lt;=$F11,W$8+6&gt;=$D11),IF($G11&gt;=1,"●",IF(W$8+6&lt;($D11+$E11*$G11),"●","■")),""))</x:f>
      </x:c>
      <x:c r="X11" s="63" t="str">
        <x:f>IF($B11="","",IF(AND(X$8&lt;=$F11,X$8+6&gt;=$D11),IF($G11&gt;=1,"●",IF(X$8+6&lt;($D11+$E11*$G11),"●","■")),""))</x:f>
      </x:c>
      <x:c r="Y11" s="63" t="str">
        <x:f>IF($B11="","",IF(AND(Y$8&lt;=$F11,Y$8+6&gt;=$D11),IF($G11&gt;=1,"●",IF(Y$8+6&lt;($D11+$E11*$G11),"●","■")),""))</x:f>
      </x:c>
      <x:c r="Z11" s="63" t="str">
        <x:f>IF($B11="","",IF(AND(Z$8&lt;=$F11,Z$8+6&gt;=$D11),IF($G11&gt;=1,"●",IF(Z$8+6&lt;($D11+$E11*$G11),"●","■")),""))</x:f>
      </x:c>
      <x:c r="AA11" s="63" t="str">
        <x:f>IF($B11="","",IF(AND(AA$8&lt;=$F11,AA$8+6&gt;=$D11),IF($G11&gt;=1,"●",IF(AA$8+6&lt;($D11+$E11*$G11),"●","■")),""))</x:f>
      </x:c>
      <x:c r="AB11" s="63" t="str">
        <x:f>IF($B11="","",IF(AND(AB$8&lt;=$F11,AB$8+6&gt;=$D11),IF($G11&gt;=1,"●",IF(AB$8+6&lt;($D11+$E11*$G11),"●","■")),""))</x:f>
      </x:c>
      <x:c r="AC11" s="63" t="str">
        <x:f>IF($B11="","",IF(AND(AC$8&lt;=$F11,AC$8+6&gt;=$D11),IF($G11&gt;=1,"●",IF(AC$8+6&lt;($D11+$E11*$G11),"●","■")),""))</x:f>
      </x:c>
      <x:c r="AD11" s="63" t="str">
        <x:f>IF($B11="","",IF(AND(AD$8&lt;=$F11,AD$8+6&gt;=$D11),IF($G11&gt;=1,"●",IF(AD$8+6&lt;($D11+$E11*$G11),"●","■")),""))</x:f>
      </x:c>
      <x:c r="AE11" s="63" t="str">
        <x:f>IF($B11="","",IF(AND(AE$8&lt;=$F11,AE$8+6&gt;=$D11),IF($G11&gt;=1,"●",IF(AE$8+6&lt;($D11+$E11*$G11),"●","■")),""))</x:f>
      </x:c>
      <x:c r="AF11" s="63" t="str">
        <x:f>IF($B11="","",IF(AND(AF$8&lt;=$F11,AF$8+6&gt;=$D11),IF($G11&gt;=1,"●",IF(AF$8+6&lt;($D11+$E11*$G11),"●","■")),""))</x:f>
      </x:c>
      <x:c r="AG11" s="63" t="str">
        <x:f>IF($B11="","",IF(AND(AG$8&lt;=$F11,AG$8+6&gt;=$D11),IF($G11&gt;=1,"●",IF(AG$8+6&lt;($D11+$E11*$G11),"●","■")),""))</x:f>
      </x:c>
      <x:c r="AH11" s="63" t="str">
        <x:f>IF($B11="","",IF(AND(AH$8&lt;=$F11,AH$8+6&gt;=$D11),IF($G11&gt;=1,"●",IF(AH$8+6&lt;($D11+$E11*$G11),"●","■")),""))</x:f>
      </x:c>
      <x:c r="AI11" s="63" t="str">
        <x:f>IF($B11="","",IF(AND(AI$8&lt;=$F11,AI$8+6&gt;=$D11),IF($G11&gt;=1,"●",IF(AI$8+6&lt;($D11+$E11*$G11),"●","■")),""))</x:f>
      </x:c>
    </x:row>
    <x:row r="12" ht="25" customHeight="1">
      <x:c r="A12" t="n">
        <x:v>3</x:v>
      </x:c>
      <x:c r="B12" s="44" t="str">
        <x:v>Levantamiento de requisitos</x:v>
      </x:c>
      <x:c r="C12" s="44" t="str">
        <x:v>Análisis</x:v>
      </x:c>
      <x:c r="D12" s="45" t="n">
        <x:v>46317</x:v>
      </x:c>
      <x:c r="E12" s="44" t="n">
        <x:v>8</x:v>
      </x:c>
      <x:c r="F12" s="50" t="n">
        <x:f>IF(OR(D12="",E12=""),"",D12+E12-1)</x:f>
        <x:v>46324</x:v>
      </x:c>
      <x:c r="G12" s="48" t="n">
        <x:v>0.75</x:v>
      </x:c>
      <x:c r="H12" s="52" t="str">
        <x:f>IF(B12="","",IF(G12&gt;=1,"Finalizada",IF(AND(F12&lt;TODAY(),F12&lt;&gt;""),"Atrasada",IF(D12&gt;TODAY(),"Pendiente","En curso"))))</x:f>
        <x:v>Pendiente</x:v>
      </x:c>
      <x:c r="I12" s="44" t="str">
        <x:v>Alta</x:v>
      </x:c>
      <x:c r="J12" s="63" t="str">
        <x:f>IF($B12="","",IF(AND(J$8&lt;=$F12,J$8+6&gt;=$D12),IF($G12&gt;=1,"●",IF(J$8+6&lt;($D12+$E12*$G12),"●","■")),""))</x:f>
        <x:v>●</x:v>
      </x:c>
      <x:c r="K12" s="63" t="str">
        <x:f>IF($B12="","",IF(AND(K$8&lt;=$F12,K$8+6&gt;=$D12),IF($G12&gt;=1,"●",IF(K$8+6&lt;($D12+$E12*$G12),"●","■")),""))</x:f>
        <x:v>■</x:v>
      </x:c>
      <x:c r="L12" s="63" t="str">
        <x:f>IF($B12="","",IF(AND(L$8&lt;=$F12,L$8+6&gt;=$D12),IF($G12&gt;=1,"●",IF(L$8+6&lt;($D12+$E12*$G12),"●","■")),""))</x:f>
      </x:c>
      <x:c r="M12" s="63" t="str">
        <x:f>IF($B12="","",IF(AND(M$8&lt;=$F12,M$8+6&gt;=$D12),IF($G12&gt;=1,"●",IF(M$8+6&lt;($D12+$E12*$G12),"●","■")),""))</x:f>
      </x:c>
      <x:c r="N12" s="63" t="str">
        <x:f>IF($B12="","",IF(AND(N$8&lt;=$F12,N$8+6&gt;=$D12),IF($G12&gt;=1,"●",IF(N$8+6&lt;($D12+$E12*$G12),"●","■")),""))</x:f>
      </x:c>
      <x:c r="O12" s="63" t="str">
        <x:f>IF($B12="","",IF(AND(O$8&lt;=$F12,O$8+6&gt;=$D12),IF($G12&gt;=1,"●",IF(O$8+6&lt;($D12+$E12*$G12),"●","■")),""))</x:f>
      </x:c>
      <x:c r="P12" s="63" t="str">
        <x:f>IF($B12="","",IF(AND(P$8&lt;=$F12,P$8+6&gt;=$D12),IF($G12&gt;=1,"●",IF(P$8+6&lt;($D12+$E12*$G12),"●","■")),""))</x:f>
      </x:c>
      <x:c r="Q12" s="63" t="str">
        <x:f>IF($B12="","",IF(AND(Q$8&lt;=$F12,Q$8+6&gt;=$D12),IF($G12&gt;=1,"●",IF(Q$8+6&lt;($D12+$E12*$G12),"●","■")),""))</x:f>
      </x:c>
      <x:c r="R12" s="63" t="str">
        <x:f>IF($B12="","",IF(AND(R$8&lt;=$F12,R$8+6&gt;=$D12),IF($G12&gt;=1,"●",IF(R$8+6&lt;($D12+$E12*$G12),"●","■")),""))</x:f>
      </x:c>
      <x:c r="S12" s="63" t="str">
        <x:f>IF($B12="","",IF(AND(S$8&lt;=$F12,S$8+6&gt;=$D12),IF($G12&gt;=1,"●",IF(S$8+6&lt;($D12+$E12*$G12),"●","■")),""))</x:f>
      </x:c>
      <x:c r="T12" s="63" t="str">
        <x:f>IF($B12="","",IF(AND(T$8&lt;=$F12,T$8+6&gt;=$D12),IF($G12&gt;=1,"●",IF(T$8+6&lt;($D12+$E12*$G12),"●","■")),""))</x:f>
      </x:c>
      <x:c r="U12" s="63" t="str">
        <x:f>IF($B12="","",IF(AND(U$8&lt;=$F12,U$8+6&gt;=$D12),IF($G12&gt;=1,"●",IF(U$8+6&lt;($D12+$E12*$G12),"●","■")),""))</x:f>
      </x:c>
      <x:c r="V12" s="63" t="str">
        <x:f>IF($B12="","",IF(AND(V$8&lt;=$F12,V$8+6&gt;=$D12),IF($G12&gt;=1,"●",IF(V$8+6&lt;($D12+$E12*$G12),"●","■")),""))</x:f>
      </x:c>
      <x:c r="W12" s="63" t="str">
        <x:f>IF($B12="","",IF(AND(W$8&lt;=$F12,W$8+6&gt;=$D12),IF($G12&gt;=1,"●",IF(W$8+6&lt;($D12+$E12*$G12),"●","■")),""))</x:f>
      </x:c>
      <x:c r="X12" s="63" t="str">
        <x:f>IF($B12="","",IF(AND(X$8&lt;=$F12,X$8+6&gt;=$D12),IF($G12&gt;=1,"●",IF(X$8+6&lt;($D12+$E12*$G12),"●","■")),""))</x:f>
      </x:c>
      <x:c r="Y12" s="63" t="str">
        <x:f>IF($B12="","",IF(AND(Y$8&lt;=$F12,Y$8+6&gt;=$D12),IF($G12&gt;=1,"●",IF(Y$8+6&lt;($D12+$E12*$G12),"●","■")),""))</x:f>
      </x:c>
      <x:c r="Z12" s="63" t="str">
        <x:f>IF($B12="","",IF(AND(Z$8&lt;=$F12,Z$8+6&gt;=$D12),IF($G12&gt;=1,"●",IF(Z$8+6&lt;($D12+$E12*$G12),"●","■")),""))</x:f>
      </x:c>
      <x:c r="AA12" s="63" t="str">
        <x:f>IF($B12="","",IF(AND(AA$8&lt;=$F12,AA$8+6&gt;=$D12),IF($G12&gt;=1,"●",IF(AA$8+6&lt;($D12+$E12*$G12),"●","■")),""))</x:f>
      </x:c>
      <x:c r="AB12" s="63" t="str">
        <x:f>IF($B12="","",IF(AND(AB$8&lt;=$F12,AB$8+6&gt;=$D12),IF($G12&gt;=1,"●",IF(AB$8+6&lt;($D12+$E12*$G12),"●","■")),""))</x:f>
      </x:c>
      <x:c r="AC12" s="63" t="str">
        <x:f>IF($B12="","",IF(AND(AC$8&lt;=$F12,AC$8+6&gt;=$D12),IF($G12&gt;=1,"●",IF(AC$8+6&lt;($D12+$E12*$G12),"●","■")),""))</x:f>
      </x:c>
      <x:c r="AD12" s="63" t="str">
        <x:f>IF($B12="","",IF(AND(AD$8&lt;=$F12,AD$8+6&gt;=$D12),IF($G12&gt;=1,"●",IF(AD$8+6&lt;($D12+$E12*$G12),"●","■")),""))</x:f>
      </x:c>
      <x:c r="AE12" s="63" t="str">
        <x:f>IF($B12="","",IF(AND(AE$8&lt;=$F12,AE$8+6&gt;=$D12),IF($G12&gt;=1,"●",IF(AE$8+6&lt;($D12+$E12*$G12),"●","■")),""))</x:f>
      </x:c>
      <x:c r="AF12" s="63" t="str">
        <x:f>IF($B12="","",IF(AND(AF$8&lt;=$F12,AF$8+6&gt;=$D12),IF($G12&gt;=1,"●",IF(AF$8+6&lt;($D12+$E12*$G12),"●","■")),""))</x:f>
      </x:c>
      <x:c r="AG12" s="63" t="str">
        <x:f>IF($B12="","",IF(AND(AG$8&lt;=$F12,AG$8+6&gt;=$D12),IF($G12&gt;=1,"●",IF(AG$8+6&lt;($D12+$E12*$G12),"●","■")),""))</x:f>
      </x:c>
      <x:c r="AH12" s="63" t="str">
        <x:f>IF($B12="","",IF(AND(AH$8&lt;=$F12,AH$8+6&gt;=$D12),IF($G12&gt;=1,"●",IF(AH$8+6&lt;($D12+$E12*$G12),"●","■")),""))</x:f>
      </x:c>
      <x:c r="AI12" s="63" t="str">
        <x:f>IF($B12="","",IF(AND(AI$8&lt;=$F12,AI$8+6&gt;=$D12),IF($G12&gt;=1,"●",IF(AI$8+6&lt;($D12+$E12*$G12),"●","■")),""))</x:f>
      </x:c>
    </x:row>
    <x:row r="13" ht="25" customHeight="1">
      <x:c r="A13" t="n">
        <x:v>4</x:v>
      </x:c>
      <x:c r="B13" s="44" t="str">
        <x:v>Arquitectura del proyecto</x:v>
      </x:c>
      <x:c r="C13" s="44" t="str">
        <x:v>Tecnología</x:v>
      </x:c>
      <x:c r="D13" s="45" t="n">
        <x:v>46321</x:v>
      </x:c>
      <x:c r="E13" s="44" t="n">
        <x:v>5</x:v>
      </x:c>
      <x:c r="F13" s="50" t="n">
        <x:f>IF(OR(D13="",E13=""),"",D13+E13-1)</x:f>
        <x:v>46325</x:v>
      </x:c>
      <x:c r="G13" s="48" t="n">
        <x:v>0.5</x:v>
      </x:c>
      <x:c r="H13" s="52" t="str">
        <x:f>IF(B13="","",IF(G13&gt;=1,"Finalizada",IF(AND(F13&lt;TODAY(),F13&lt;&gt;""),"Atrasada",IF(D13&gt;TODAY(),"Pendiente","En curso"))))</x:f>
        <x:v>Pendiente</x:v>
      </x:c>
      <x:c r="I13" s="44" t="str">
        <x:v>Alta</x:v>
      </x:c>
      <x:c r="J13" s="63" t="str">
        <x:f>IF($B13="","",IF(AND(J$8&lt;=$F13,J$8+6&gt;=$D13),IF($G13&gt;=1,"●",IF(J$8+6&lt;($D13+$E13*$G13),"●","■")),""))</x:f>
      </x:c>
      <x:c r="K13" s="63" t="str">
        <x:f>IF($B13="","",IF(AND(K$8&lt;=$F13,K$8+6&gt;=$D13),IF($G13&gt;=1,"●",IF(K$8+6&lt;($D13+$E13*$G13),"●","■")),""))</x:f>
        <x:v>■</x:v>
      </x:c>
      <x:c r="L13" s="63" t="str">
        <x:f>IF($B13="","",IF(AND(L$8&lt;=$F13,L$8+6&gt;=$D13),IF($G13&gt;=1,"●",IF(L$8+6&lt;($D13+$E13*$G13),"●","■")),""))</x:f>
      </x:c>
      <x:c r="M13" s="63" t="str">
        <x:f>IF($B13="","",IF(AND(M$8&lt;=$F13,M$8+6&gt;=$D13),IF($G13&gt;=1,"●",IF(M$8+6&lt;($D13+$E13*$G13),"●","■")),""))</x:f>
      </x:c>
      <x:c r="N13" s="63" t="str">
        <x:f>IF($B13="","",IF(AND(N$8&lt;=$F13,N$8+6&gt;=$D13),IF($G13&gt;=1,"●",IF(N$8+6&lt;($D13+$E13*$G13),"●","■")),""))</x:f>
      </x:c>
      <x:c r="O13" s="63" t="str">
        <x:f>IF($B13="","",IF(AND(O$8&lt;=$F13,O$8+6&gt;=$D13),IF($G13&gt;=1,"●",IF(O$8+6&lt;($D13+$E13*$G13),"●","■")),""))</x:f>
      </x:c>
      <x:c r="P13" s="63" t="str">
        <x:f>IF($B13="","",IF(AND(P$8&lt;=$F13,P$8+6&gt;=$D13),IF($G13&gt;=1,"●",IF(P$8+6&lt;($D13+$E13*$G13),"●","■")),""))</x:f>
      </x:c>
      <x:c r="Q13" s="63" t="str">
        <x:f>IF($B13="","",IF(AND(Q$8&lt;=$F13,Q$8+6&gt;=$D13),IF($G13&gt;=1,"●",IF(Q$8+6&lt;($D13+$E13*$G13),"●","■")),""))</x:f>
      </x:c>
      <x:c r="R13" s="63" t="str">
        <x:f>IF($B13="","",IF(AND(R$8&lt;=$F13,R$8+6&gt;=$D13),IF($G13&gt;=1,"●",IF(R$8+6&lt;($D13+$E13*$G13),"●","■")),""))</x:f>
      </x:c>
      <x:c r="S13" s="63" t="str">
        <x:f>IF($B13="","",IF(AND(S$8&lt;=$F13,S$8+6&gt;=$D13),IF($G13&gt;=1,"●",IF(S$8+6&lt;($D13+$E13*$G13),"●","■")),""))</x:f>
      </x:c>
      <x:c r="T13" s="63" t="str">
        <x:f>IF($B13="","",IF(AND(T$8&lt;=$F13,T$8+6&gt;=$D13),IF($G13&gt;=1,"●",IF(T$8+6&lt;($D13+$E13*$G13),"●","■")),""))</x:f>
      </x:c>
      <x:c r="U13" s="63" t="str">
        <x:f>IF($B13="","",IF(AND(U$8&lt;=$F13,U$8+6&gt;=$D13),IF($G13&gt;=1,"●",IF(U$8+6&lt;($D13+$E13*$G13),"●","■")),""))</x:f>
      </x:c>
      <x:c r="V13" s="63" t="str">
        <x:f>IF($B13="","",IF(AND(V$8&lt;=$F13,V$8+6&gt;=$D13),IF($G13&gt;=1,"●",IF(V$8+6&lt;($D13+$E13*$G13),"●","■")),""))</x:f>
      </x:c>
      <x:c r="W13" s="63" t="str">
        <x:f>IF($B13="","",IF(AND(W$8&lt;=$F13,W$8+6&gt;=$D13),IF($G13&gt;=1,"●",IF(W$8+6&lt;($D13+$E13*$G13),"●","■")),""))</x:f>
      </x:c>
      <x:c r="X13" s="63" t="str">
        <x:f>IF($B13="","",IF(AND(X$8&lt;=$F13,X$8+6&gt;=$D13),IF($G13&gt;=1,"●",IF(X$8+6&lt;($D13+$E13*$G13),"●","■")),""))</x:f>
      </x:c>
      <x:c r="Y13" s="63" t="str">
        <x:f>IF($B13="","",IF(AND(Y$8&lt;=$F13,Y$8+6&gt;=$D13),IF($G13&gt;=1,"●",IF(Y$8+6&lt;($D13+$E13*$G13),"●","■")),""))</x:f>
      </x:c>
      <x:c r="Z13" s="63" t="str">
        <x:f>IF($B13="","",IF(AND(Z$8&lt;=$F13,Z$8+6&gt;=$D13),IF($G13&gt;=1,"●",IF(Z$8+6&lt;($D13+$E13*$G13),"●","■")),""))</x:f>
      </x:c>
      <x:c r="AA13" s="63" t="str">
        <x:f>IF($B13="","",IF(AND(AA$8&lt;=$F13,AA$8+6&gt;=$D13),IF($G13&gt;=1,"●",IF(AA$8+6&lt;($D13+$E13*$G13),"●","■")),""))</x:f>
      </x:c>
      <x:c r="AB13" s="63" t="str">
        <x:f>IF($B13="","",IF(AND(AB$8&lt;=$F13,AB$8+6&gt;=$D13),IF($G13&gt;=1,"●",IF(AB$8+6&lt;($D13+$E13*$G13),"●","■")),""))</x:f>
      </x:c>
      <x:c r="AC13" s="63" t="str">
        <x:f>IF($B13="","",IF(AND(AC$8&lt;=$F13,AC$8+6&gt;=$D13),IF($G13&gt;=1,"●",IF(AC$8+6&lt;($D13+$E13*$G13),"●","■")),""))</x:f>
      </x:c>
      <x:c r="AD13" s="63" t="str">
        <x:f>IF($B13="","",IF(AND(AD$8&lt;=$F13,AD$8+6&gt;=$D13),IF($G13&gt;=1,"●",IF(AD$8+6&lt;($D13+$E13*$G13),"●","■")),""))</x:f>
      </x:c>
      <x:c r="AE13" s="63" t="str">
        <x:f>IF($B13="","",IF(AND(AE$8&lt;=$F13,AE$8+6&gt;=$D13),IF($G13&gt;=1,"●",IF(AE$8+6&lt;($D13+$E13*$G13),"●","■")),""))</x:f>
      </x:c>
      <x:c r="AF13" s="63" t="str">
        <x:f>IF($B13="","",IF(AND(AF$8&lt;=$F13,AF$8+6&gt;=$D13),IF($G13&gt;=1,"●",IF(AF$8+6&lt;($D13+$E13*$G13),"●","■")),""))</x:f>
      </x:c>
      <x:c r="AG13" s="63" t="str">
        <x:f>IF($B13="","",IF(AND(AG$8&lt;=$F13,AG$8+6&gt;=$D13),IF($G13&gt;=1,"●",IF(AG$8+6&lt;($D13+$E13*$G13),"●","■")),""))</x:f>
      </x:c>
      <x:c r="AH13" s="63" t="str">
        <x:f>IF($B13="","",IF(AND(AH$8&lt;=$F13,AH$8+6&gt;=$D13),IF($G13&gt;=1,"●",IF(AH$8+6&lt;($D13+$E13*$G13),"●","■")),""))</x:f>
      </x:c>
      <x:c r="AI13" s="63" t="str">
        <x:f>IF($B13="","",IF(AND(AI$8&lt;=$F13,AI$8+6&gt;=$D13),IF($G13&gt;=1,"●",IF(AI$8+6&lt;($D13+$E13*$G13),"●","■")),""))</x:f>
      </x:c>
    </x:row>
    <x:row r="14" ht="25" customHeight="1">
      <x:c r="A14" t="n">
        <x:v>5</x:v>
      </x:c>
      <x:c r="B14" s="44" t="str">
        <x:v>Diseño UX y prototipos</x:v>
      </x:c>
      <x:c r="C14" s="44" t="str">
        <x:v>Diseño</x:v>
      </x:c>
      <x:c r="D14" s="45" t="n">
        <x:v>46325</x:v>
      </x:c>
      <x:c r="E14" s="44" t="n">
        <x:v>10</x:v>
      </x:c>
      <x:c r="F14" s="50" t="n">
        <x:f>IF(OR(D14="",E14=""),"",D14+E14-1)</x:f>
        <x:v>46334</x:v>
      </x:c>
      <x:c r="G14" s="48" t="n">
        <x:v>0.3</x:v>
      </x:c>
      <x:c r="H14" s="52" t="str">
        <x:f>IF(B14="","",IF(G14&gt;=1,"Finalizada",IF(AND(F14&lt;TODAY(),F14&lt;&gt;""),"Atrasada",IF(D14&gt;TODAY(),"Pendiente","En curso"))))</x:f>
        <x:v>Pendiente</x:v>
      </x:c>
      <x:c r="I14" s="44" t="str">
        <x:v>Media</x:v>
      </x:c>
      <x:c r="J14" s="63" t="str">
        <x:f>IF($B14="","",IF(AND(J$8&lt;=$F14,J$8+6&gt;=$D14),IF($G14&gt;=1,"●",IF(J$8+6&lt;($D14+$E14*$G14),"●","■")),""))</x:f>
      </x:c>
      <x:c r="K14" s="63" t="str">
        <x:f>IF($B14="","",IF(AND(K$8&lt;=$F14,K$8+6&gt;=$D14),IF($G14&gt;=1,"●",IF(K$8+6&lt;($D14+$E14*$G14),"●","■")),""))</x:f>
        <x:v>●</x:v>
      </x:c>
      <x:c r="L14" s="63" t="str">
        <x:f>IF($B14="","",IF(AND(L$8&lt;=$F14,L$8+6&gt;=$D14),IF($G14&gt;=1,"●",IF(L$8+6&lt;($D14+$E14*$G14),"●","■")),""))</x:f>
        <x:v>■</x:v>
      </x:c>
      <x:c r="M14" s="63" t="str">
        <x:f>IF($B14="","",IF(AND(M$8&lt;=$F14,M$8+6&gt;=$D14),IF($G14&gt;=1,"●",IF(M$8+6&lt;($D14+$E14*$G14),"●","■")),""))</x:f>
      </x:c>
      <x:c r="N14" s="63" t="str">
        <x:f>IF($B14="","",IF(AND(N$8&lt;=$F14,N$8+6&gt;=$D14),IF($G14&gt;=1,"●",IF(N$8+6&lt;($D14+$E14*$G14),"●","■")),""))</x:f>
      </x:c>
      <x:c r="O14" s="63" t="str">
        <x:f>IF($B14="","",IF(AND(O$8&lt;=$F14,O$8+6&gt;=$D14),IF($G14&gt;=1,"●",IF(O$8+6&lt;($D14+$E14*$G14),"●","■")),""))</x:f>
      </x:c>
      <x:c r="P14" s="63" t="str">
        <x:f>IF($B14="","",IF(AND(P$8&lt;=$F14,P$8+6&gt;=$D14),IF($G14&gt;=1,"●",IF(P$8+6&lt;($D14+$E14*$G14),"●","■")),""))</x:f>
      </x:c>
      <x:c r="Q14" s="63" t="str">
        <x:f>IF($B14="","",IF(AND(Q$8&lt;=$F14,Q$8+6&gt;=$D14),IF($G14&gt;=1,"●",IF(Q$8+6&lt;($D14+$E14*$G14),"●","■")),""))</x:f>
      </x:c>
      <x:c r="R14" s="63" t="str">
        <x:f>IF($B14="","",IF(AND(R$8&lt;=$F14,R$8+6&gt;=$D14),IF($G14&gt;=1,"●",IF(R$8+6&lt;($D14+$E14*$G14),"●","■")),""))</x:f>
      </x:c>
      <x:c r="S14" s="63" t="str">
        <x:f>IF($B14="","",IF(AND(S$8&lt;=$F14,S$8+6&gt;=$D14),IF($G14&gt;=1,"●",IF(S$8+6&lt;($D14+$E14*$G14),"●","■")),""))</x:f>
      </x:c>
      <x:c r="T14" s="63" t="str">
        <x:f>IF($B14="","",IF(AND(T$8&lt;=$F14,T$8+6&gt;=$D14),IF($G14&gt;=1,"●",IF(T$8+6&lt;($D14+$E14*$G14),"●","■")),""))</x:f>
      </x:c>
      <x:c r="U14" s="63" t="str">
        <x:f>IF($B14="","",IF(AND(U$8&lt;=$F14,U$8+6&gt;=$D14),IF($G14&gt;=1,"●",IF(U$8+6&lt;($D14+$E14*$G14),"●","■")),""))</x:f>
      </x:c>
      <x:c r="V14" s="63" t="str">
        <x:f>IF($B14="","",IF(AND(V$8&lt;=$F14,V$8+6&gt;=$D14),IF($G14&gt;=1,"●",IF(V$8+6&lt;($D14+$E14*$G14),"●","■")),""))</x:f>
      </x:c>
      <x:c r="W14" s="63" t="str">
        <x:f>IF($B14="","",IF(AND(W$8&lt;=$F14,W$8+6&gt;=$D14),IF($G14&gt;=1,"●",IF(W$8+6&lt;($D14+$E14*$G14),"●","■")),""))</x:f>
      </x:c>
      <x:c r="X14" s="63" t="str">
        <x:f>IF($B14="","",IF(AND(X$8&lt;=$F14,X$8+6&gt;=$D14),IF($G14&gt;=1,"●",IF(X$8+6&lt;($D14+$E14*$G14),"●","■")),""))</x:f>
      </x:c>
      <x:c r="Y14" s="63" t="str">
        <x:f>IF($B14="","",IF(AND(Y$8&lt;=$F14,Y$8+6&gt;=$D14),IF($G14&gt;=1,"●",IF(Y$8+6&lt;($D14+$E14*$G14),"●","■")),""))</x:f>
      </x:c>
      <x:c r="Z14" s="63" t="str">
        <x:f>IF($B14="","",IF(AND(Z$8&lt;=$F14,Z$8+6&gt;=$D14),IF($G14&gt;=1,"●",IF(Z$8+6&lt;($D14+$E14*$G14),"●","■")),""))</x:f>
      </x:c>
      <x:c r="AA14" s="63" t="str">
        <x:f>IF($B14="","",IF(AND(AA$8&lt;=$F14,AA$8+6&gt;=$D14),IF($G14&gt;=1,"●",IF(AA$8+6&lt;($D14+$E14*$G14),"●","■")),""))</x:f>
      </x:c>
      <x:c r="AB14" s="63" t="str">
        <x:f>IF($B14="","",IF(AND(AB$8&lt;=$F14,AB$8+6&gt;=$D14),IF($G14&gt;=1,"●",IF(AB$8+6&lt;($D14+$E14*$G14),"●","■")),""))</x:f>
      </x:c>
      <x:c r="AC14" s="63" t="str">
        <x:f>IF($B14="","",IF(AND(AC$8&lt;=$F14,AC$8+6&gt;=$D14),IF($G14&gt;=1,"●",IF(AC$8+6&lt;($D14+$E14*$G14),"●","■")),""))</x:f>
      </x:c>
      <x:c r="AD14" s="63" t="str">
        <x:f>IF($B14="","",IF(AND(AD$8&lt;=$F14,AD$8+6&gt;=$D14),IF($G14&gt;=1,"●",IF(AD$8+6&lt;($D14+$E14*$G14),"●","■")),""))</x:f>
      </x:c>
      <x:c r="AE14" s="63" t="str">
        <x:f>IF($B14="","",IF(AND(AE$8&lt;=$F14,AE$8+6&gt;=$D14),IF($G14&gt;=1,"●",IF(AE$8+6&lt;($D14+$E14*$G14),"●","■")),""))</x:f>
      </x:c>
      <x:c r="AF14" s="63" t="str">
        <x:f>IF($B14="","",IF(AND(AF$8&lt;=$F14,AF$8+6&gt;=$D14),IF($G14&gt;=1,"●",IF(AF$8+6&lt;($D14+$E14*$G14),"●","■")),""))</x:f>
      </x:c>
      <x:c r="AG14" s="63" t="str">
        <x:f>IF($B14="","",IF(AND(AG$8&lt;=$F14,AG$8+6&gt;=$D14),IF($G14&gt;=1,"●",IF(AG$8+6&lt;($D14+$E14*$G14),"●","■")),""))</x:f>
      </x:c>
      <x:c r="AH14" s="63" t="str">
        <x:f>IF($B14="","",IF(AND(AH$8&lt;=$F14,AH$8+6&gt;=$D14),IF($G14&gt;=1,"●",IF(AH$8+6&lt;($D14+$E14*$G14),"●","■")),""))</x:f>
      </x:c>
      <x:c r="AI14" s="63" t="str">
        <x:f>IF($B14="","",IF(AND(AI$8&lt;=$F14,AI$8+6&gt;=$D14),IF($G14&gt;=1,"●",IF(AI$8+6&lt;($D14+$E14*$G14),"●","■")),""))</x:f>
      </x:c>
    </x:row>
    <x:row r="15" ht="25" customHeight="1">
      <x:c r="A15" t="n">
        <x:v>6</x:v>
      </x:c>
      <x:c r="B15" s="44" t="str">
        <x:v>Aprobación del diseño</x:v>
      </x:c>
      <x:c r="C15" s="44" t="str">
        <x:v>Cliente</x:v>
      </x:c>
      <x:c r="D15" s="45" t="n">
        <x:v>46335</x:v>
      </x:c>
      <x:c r="E15" s="44" t="n">
        <x:v>3</x:v>
      </x:c>
      <x:c r="F15" s="50" t="n">
        <x:f>IF(OR(D15="",E15=""),"",D15+E15-1)</x:f>
        <x:v>46337</x:v>
      </x:c>
      <x:c r="G15" s="48" t="n">
        <x:v>0</x:v>
      </x:c>
      <x:c r="H15" s="52" t="str">
        <x:f>IF(B15="","",IF(G15&gt;=1,"Finalizada",IF(AND(F15&lt;TODAY(),F15&lt;&gt;""),"Atrasada",IF(D15&gt;TODAY(),"Pendiente","En curso"))))</x:f>
        <x:v>Pendiente</x:v>
      </x:c>
      <x:c r="I15" s="44" t="str">
        <x:v>Alta</x:v>
      </x:c>
      <x:c r="J15" s="63" t="str">
        <x:f>IF($B15="","",IF(AND(J$8&lt;=$F15,J$8+6&gt;=$D15),IF($G15&gt;=1,"●",IF(J$8+6&lt;($D15+$E15*$G15),"●","■")),""))</x:f>
      </x:c>
      <x:c r="K15" s="63" t="str">
        <x:f>IF($B15="","",IF(AND(K$8&lt;=$F15,K$8+6&gt;=$D15),IF($G15&gt;=1,"●",IF(K$8+6&lt;($D15+$E15*$G15),"●","■")),""))</x:f>
      </x:c>
      <x:c r="L15" s="63" t="str">
        <x:f>IF($B15="","",IF(AND(L$8&lt;=$F15,L$8+6&gt;=$D15),IF($G15&gt;=1,"●",IF(L$8+6&lt;($D15+$E15*$G15),"●","■")),""))</x:f>
      </x:c>
      <x:c r="M15" s="63" t="str">
        <x:f>IF($B15="","",IF(AND(M$8&lt;=$F15,M$8+6&gt;=$D15),IF($G15&gt;=1,"●",IF(M$8+6&lt;($D15+$E15*$G15),"●","■")),""))</x:f>
        <x:v>■</x:v>
      </x:c>
      <x:c r="N15" s="63" t="str">
        <x:f>IF($B15="","",IF(AND(N$8&lt;=$F15,N$8+6&gt;=$D15),IF($G15&gt;=1,"●",IF(N$8+6&lt;($D15+$E15*$G15),"●","■")),""))</x:f>
      </x:c>
      <x:c r="O15" s="63" t="str">
        <x:f>IF($B15="","",IF(AND(O$8&lt;=$F15,O$8+6&gt;=$D15),IF($G15&gt;=1,"●",IF(O$8+6&lt;($D15+$E15*$G15),"●","■")),""))</x:f>
      </x:c>
      <x:c r="P15" s="63" t="str">
        <x:f>IF($B15="","",IF(AND(P$8&lt;=$F15,P$8+6&gt;=$D15),IF($G15&gt;=1,"●",IF(P$8+6&lt;($D15+$E15*$G15),"●","■")),""))</x:f>
      </x:c>
      <x:c r="Q15" s="63" t="str">
        <x:f>IF($B15="","",IF(AND(Q$8&lt;=$F15,Q$8+6&gt;=$D15),IF($G15&gt;=1,"●",IF(Q$8+6&lt;($D15+$E15*$G15),"●","■")),""))</x:f>
      </x:c>
      <x:c r="R15" s="63" t="str">
        <x:f>IF($B15="","",IF(AND(R$8&lt;=$F15,R$8+6&gt;=$D15),IF($G15&gt;=1,"●",IF(R$8+6&lt;($D15+$E15*$G15),"●","■")),""))</x:f>
      </x:c>
      <x:c r="S15" s="63" t="str">
        <x:f>IF($B15="","",IF(AND(S$8&lt;=$F15,S$8+6&gt;=$D15),IF($G15&gt;=1,"●",IF(S$8+6&lt;($D15+$E15*$G15),"●","■")),""))</x:f>
      </x:c>
      <x:c r="T15" s="63" t="str">
        <x:f>IF($B15="","",IF(AND(T$8&lt;=$F15,T$8+6&gt;=$D15),IF($G15&gt;=1,"●",IF(T$8+6&lt;($D15+$E15*$G15),"●","■")),""))</x:f>
      </x:c>
      <x:c r="U15" s="63" t="str">
        <x:f>IF($B15="","",IF(AND(U$8&lt;=$F15,U$8+6&gt;=$D15),IF($G15&gt;=1,"●",IF(U$8+6&lt;($D15+$E15*$G15),"●","■")),""))</x:f>
      </x:c>
      <x:c r="V15" s="63" t="str">
        <x:f>IF($B15="","",IF(AND(V$8&lt;=$F15,V$8+6&gt;=$D15),IF($G15&gt;=1,"●",IF(V$8+6&lt;($D15+$E15*$G15),"●","■")),""))</x:f>
      </x:c>
      <x:c r="W15" s="63" t="str">
        <x:f>IF($B15="","",IF(AND(W$8&lt;=$F15,W$8+6&gt;=$D15),IF($G15&gt;=1,"●",IF(W$8+6&lt;($D15+$E15*$G15),"●","■")),""))</x:f>
      </x:c>
      <x:c r="X15" s="63" t="str">
        <x:f>IF($B15="","",IF(AND(X$8&lt;=$F15,X$8+6&gt;=$D15),IF($G15&gt;=1,"●",IF(X$8+6&lt;($D15+$E15*$G15),"●","■")),""))</x:f>
      </x:c>
      <x:c r="Y15" s="63" t="str">
        <x:f>IF($B15="","",IF(AND(Y$8&lt;=$F15,Y$8+6&gt;=$D15),IF($G15&gt;=1,"●",IF(Y$8+6&lt;($D15+$E15*$G15),"●","■")),""))</x:f>
      </x:c>
      <x:c r="Z15" s="63" t="str">
        <x:f>IF($B15="","",IF(AND(Z$8&lt;=$F15,Z$8+6&gt;=$D15),IF($G15&gt;=1,"●",IF(Z$8+6&lt;($D15+$E15*$G15),"●","■")),""))</x:f>
      </x:c>
      <x:c r="AA15" s="63" t="str">
        <x:f>IF($B15="","",IF(AND(AA$8&lt;=$F15,AA$8+6&gt;=$D15),IF($G15&gt;=1,"●",IF(AA$8+6&lt;($D15+$E15*$G15),"●","■")),""))</x:f>
      </x:c>
      <x:c r="AB15" s="63" t="str">
        <x:f>IF($B15="","",IF(AND(AB$8&lt;=$F15,AB$8+6&gt;=$D15),IF($G15&gt;=1,"●",IF(AB$8+6&lt;($D15+$E15*$G15),"●","■")),""))</x:f>
      </x:c>
      <x:c r="AC15" s="63" t="str">
        <x:f>IF($B15="","",IF(AND(AC$8&lt;=$F15,AC$8+6&gt;=$D15),IF($G15&gt;=1,"●",IF(AC$8+6&lt;($D15+$E15*$G15),"●","■")),""))</x:f>
      </x:c>
      <x:c r="AD15" s="63" t="str">
        <x:f>IF($B15="","",IF(AND(AD$8&lt;=$F15,AD$8+6&gt;=$D15),IF($G15&gt;=1,"●",IF(AD$8+6&lt;($D15+$E15*$G15),"●","■")),""))</x:f>
      </x:c>
      <x:c r="AE15" s="63" t="str">
        <x:f>IF($B15="","",IF(AND(AE$8&lt;=$F15,AE$8+6&gt;=$D15),IF($G15&gt;=1,"●",IF(AE$8+6&lt;($D15+$E15*$G15),"●","■")),""))</x:f>
      </x:c>
      <x:c r="AF15" s="63" t="str">
        <x:f>IF($B15="","",IF(AND(AF$8&lt;=$F15,AF$8+6&gt;=$D15),IF($G15&gt;=1,"●",IF(AF$8+6&lt;($D15+$E15*$G15),"●","■")),""))</x:f>
      </x:c>
      <x:c r="AG15" s="63" t="str">
        <x:f>IF($B15="","",IF(AND(AG$8&lt;=$F15,AG$8+6&gt;=$D15),IF($G15&gt;=1,"●",IF(AG$8+6&lt;($D15+$E15*$G15),"●","■")),""))</x:f>
      </x:c>
      <x:c r="AH15" s="63" t="str">
        <x:f>IF($B15="","",IF(AND(AH$8&lt;=$F15,AH$8+6&gt;=$D15),IF($G15&gt;=1,"●",IF(AH$8+6&lt;($D15+$E15*$G15),"●","■")),""))</x:f>
      </x:c>
      <x:c r="AI15" s="63" t="str">
        <x:f>IF($B15="","",IF(AND(AI$8&lt;=$F15,AI$8+6&gt;=$D15),IF($G15&gt;=1,"●",IF(AI$8+6&lt;($D15+$E15*$G15),"●","■")),""))</x:f>
      </x:c>
    </x:row>
    <x:row r="16" ht="25" customHeight="1">
      <x:c r="A16" t="n">
        <x:v>7</x:v>
      </x:c>
      <x:c r="B16" s="44" t="str">
        <x:v>Desarrollo fase 1</x:v>
      </x:c>
      <x:c r="C16" s="44" t="str">
        <x:v>Tecnología</x:v>
      </x:c>
      <x:c r="D16" s="45" t="n">
        <x:v>46339</x:v>
      </x:c>
      <x:c r="E16" s="44" t="n">
        <x:v>15</x:v>
      </x:c>
      <x:c r="F16" s="50" t="n">
        <x:f>IF(OR(D16="",E16=""),"",D16+E16-1)</x:f>
        <x:v>46353</x:v>
      </x:c>
      <x:c r="G16" s="48" t="n">
        <x:v>0</x:v>
      </x:c>
      <x:c r="H16" s="52" t="str">
        <x:f>IF(B16="","",IF(G16&gt;=1,"Finalizada",IF(AND(F16&lt;TODAY(),F16&lt;&gt;""),"Atrasada",IF(D16&gt;TODAY(),"Pendiente","En curso"))))</x:f>
        <x:v>Pendiente</x:v>
      </x:c>
      <x:c r="I16" s="44" t="str">
        <x:v>Alta</x:v>
      </x:c>
      <x:c r="J16" s="63" t="str">
        <x:f>IF($B16="","",IF(AND(J$8&lt;=$F16,J$8+6&gt;=$D16),IF($G16&gt;=1,"●",IF(J$8+6&lt;($D16+$E16*$G16),"●","■")),""))</x:f>
      </x:c>
      <x:c r="K16" s="63" t="str">
        <x:f>IF($B16="","",IF(AND(K$8&lt;=$F16,K$8+6&gt;=$D16),IF($G16&gt;=1,"●",IF(K$8+6&lt;($D16+$E16*$G16),"●","■")),""))</x:f>
      </x:c>
      <x:c r="L16" s="63" t="str">
        <x:f>IF($B16="","",IF(AND(L$8&lt;=$F16,L$8+6&gt;=$D16),IF($G16&gt;=1,"●",IF(L$8+6&lt;($D16+$E16*$G16),"●","■")),""))</x:f>
      </x:c>
      <x:c r="M16" s="63" t="str">
        <x:f>IF($B16="","",IF(AND(M$8&lt;=$F16,M$8+6&gt;=$D16),IF($G16&gt;=1,"●",IF(M$8+6&lt;($D16+$E16*$G16),"●","■")),""))</x:f>
        <x:v>■</x:v>
      </x:c>
      <x:c r="N16" s="63" t="str">
        <x:f>IF($B16="","",IF(AND(N$8&lt;=$F16,N$8+6&gt;=$D16),IF($G16&gt;=1,"●",IF(N$8+6&lt;($D16+$E16*$G16),"●","■")),""))</x:f>
        <x:v>■</x:v>
      </x:c>
      <x:c r="O16" s="63" t="str">
        <x:f>IF($B16="","",IF(AND(O$8&lt;=$F16,O$8+6&gt;=$D16),IF($G16&gt;=1,"●",IF(O$8+6&lt;($D16+$E16*$G16),"●","■")),""))</x:f>
        <x:v>■</x:v>
      </x:c>
      <x:c r="P16" s="63" t="str">
        <x:f>IF($B16="","",IF(AND(P$8&lt;=$F16,P$8+6&gt;=$D16),IF($G16&gt;=1,"●",IF(P$8+6&lt;($D16+$E16*$G16),"●","■")),""))</x:f>
      </x:c>
      <x:c r="Q16" s="63" t="str">
        <x:f>IF($B16="","",IF(AND(Q$8&lt;=$F16,Q$8+6&gt;=$D16),IF($G16&gt;=1,"●",IF(Q$8+6&lt;($D16+$E16*$G16),"●","■")),""))</x:f>
      </x:c>
      <x:c r="R16" s="63" t="str">
        <x:f>IF($B16="","",IF(AND(R$8&lt;=$F16,R$8+6&gt;=$D16),IF($G16&gt;=1,"●",IF(R$8+6&lt;($D16+$E16*$G16),"●","■")),""))</x:f>
      </x:c>
      <x:c r="S16" s="63" t="str">
        <x:f>IF($B16="","",IF(AND(S$8&lt;=$F16,S$8+6&gt;=$D16),IF($G16&gt;=1,"●",IF(S$8+6&lt;($D16+$E16*$G16),"●","■")),""))</x:f>
      </x:c>
      <x:c r="T16" s="63" t="str">
        <x:f>IF($B16="","",IF(AND(T$8&lt;=$F16,T$8+6&gt;=$D16),IF($G16&gt;=1,"●",IF(T$8+6&lt;($D16+$E16*$G16),"●","■")),""))</x:f>
      </x:c>
      <x:c r="U16" s="63" t="str">
        <x:f>IF($B16="","",IF(AND(U$8&lt;=$F16,U$8+6&gt;=$D16),IF($G16&gt;=1,"●",IF(U$8+6&lt;($D16+$E16*$G16),"●","■")),""))</x:f>
      </x:c>
      <x:c r="V16" s="63" t="str">
        <x:f>IF($B16="","",IF(AND(V$8&lt;=$F16,V$8+6&gt;=$D16),IF($G16&gt;=1,"●",IF(V$8+6&lt;($D16+$E16*$G16),"●","■")),""))</x:f>
      </x:c>
      <x:c r="W16" s="63" t="str">
        <x:f>IF($B16="","",IF(AND(W$8&lt;=$F16,W$8+6&gt;=$D16),IF($G16&gt;=1,"●",IF(W$8+6&lt;($D16+$E16*$G16),"●","■")),""))</x:f>
      </x:c>
      <x:c r="X16" s="63" t="str">
        <x:f>IF($B16="","",IF(AND(X$8&lt;=$F16,X$8+6&gt;=$D16),IF($G16&gt;=1,"●",IF(X$8+6&lt;($D16+$E16*$G16),"●","■")),""))</x:f>
      </x:c>
      <x:c r="Y16" s="63" t="str">
        <x:f>IF($B16="","",IF(AND(Y$8&lt;=$F16,Y$8+6&gt;=$D16),IF($G16&gt;=1,"●",IF(Y$8+6&lt;($D16+$E16*$G16),"●","■")),""))</x:f>
      </x:c>
      <x:c r="Z16" s="63" t="str">
        <x:f>IF($B16="","",IF(AND(Z$8&lt;=$F16,Z$8+6&gt;=$D16),IF($G16&gt;=1,"●",IF(Z$8+6&lt;($D16+$E16*$G16),"●","■")),""))</x:f>
      </x:c>
      <x:c r="AA16" s="63" t="str">
        <x:f>IF($B16="","",IF(AND(AA$8&lt;=$F16,AA$8+6&gt;=$D16),IF($G16&gt;=1,"●",IF(AA$8+6&lt;($D16+$E16*$G16),"●","■")),""))</x:f>
      </x:c>
      <x:c r="AB16" s="63" t="str">
        <x:f>IF($B16="","",IF(AND(AB$8&lt;=$F16,AB$8+6&gt;=$D16),IF($G16&gt;=1,"●",IF(AB$8+6&lt;($D16+$E16*$G16),"●","■")),""))</x:f>
      </x:c>
      <x:c r="AC16" s="63" t="str">
        <x:f>IF($B16="","",IF(AND(AC$8&lt;=$F16,AC$8+6&gt;=$D16),IF($G16&gt;=1,"●",IF(AC$8+6&lt;($D16+$E16*$G16),"●","■")),""))</x:f>
      </x:c>
      <x:c r="AD16" s="63" t="str">
        <x:f>IF($B16="","",IF(AND(AD$8&lt;=$F16,AD$8+6&gt;=$D16),IF($G16&gt;=1,"●",IF(AD$8+6&lt;($D16+$E16*$G16),"●","■")),""))</x:f>
      </x:c>
      <x:c r="AE16" s="63" t="str">
        <x:f>IF($B16="","",IF(AND(AE$8&lt;=$F16,AE$8+6&gt;=$D16),IF($G16&gt;=1,"●",IF(AE$8+6&lt;($D16+$E16*$G16),"●","■")),""))</x:f>
      </x:c>
      <x:c r="AF16" s="63" t="str">
        <x:f>IF($B16="","",IF(AND(AF$8&lt;=$F16,AF$8+6&gt;=$D16),IF($G16&gt;=1,"●",IF(AF$8+6&lt;($D16+$E16*$G16),"●","■")),""))</x:f>
      </x:c>
      <x:c r="AG16" s="63" t="str">
        <x:f>IF($B16="","",IF(AND(AG$8&lt;=$F16,AG$8+6&gt;=$D16),IF($G16&gt;=1,"●",IF(AG$8+6&lt;($D16+$E16*$G16),"●","■")),""))</x:f>
      </x:c>
      <x:c r="AH16" s="63" t="str">
        <x:f>IF($B16="","",IF(AND(AH$8&lt;=$F16,AH$8+6&gt;=$D16),IF($G16&gt;=1,"●",IF(AH$8+6&lt;($D16+$E16*$G16),"●","■")),""))</x:f>
      </x:c>
      <x:c r="AI16" s="63" t="str">
        <x:f>IF($B16="","",IF(AND(AI$8&lt;=$F16,AI$8+6&gt;=$D16),IF($G16&gt;=1,"●",IF(AI$8+6&lt;($D16+$E16*$G16),"●","■")),""))</x:f>
      </x:c>
    </x:row>
    <x:row r="17" ht="25" customHeight="1">
      <x:c r="A17" t="n">
        <x:v>8</x:v>
      </x:c>
      <x:c r="B17" s="44" t="str">
        <x:v>Desarrollo fase 2</x:v>
      </x:c>
      <x:c r="C17" s="44" t="str">
        <x:v>Tecnología</x:v>
      </x:c>
      <x:c r="D17" s="45" t="n">
        <x:v>46353</x:v>
      </x:c>
      <x:c r="E17" s="44" t="n">
        <x:v>15</x:v>
      </x:c>
      <x:c r="F17" s="50" t="n">
        <x:f>IF(OR(D17="",E17=""),"",D17+E17-1)</x:f>
        <x:v>46367</x:v>
      </x:c>
      <x:c r="G17" s="48" t="n">
        <x:v>0</x:v>
      </x:c>
      <x:c r="H17" s="52" t="str">
        <x:f>IF(B17="","",IF(G17&gt;=1,"Finalizada",IF(AND(F17&lt;TODAY(),F17&lt;&gt;""),"Atrasada",IF(D17&gt;TODAY(),"Pendiente","En curso"))))</x:f>
        <x:v>Pendiente</x:v>
      </x:c>
      <x:c r="I17" s="44" t="str">
        <x:v>Alta</x:v>
      </x:c>
      <x:c r="J17" s="63" t="str">
        <x:f>IF($B17="","",IF(AND(J$8&lt;=$F17,J$8+6&gt;=$D17),IF($G17&gt;=1,"●",IF(J$8+6&lt;($D17+$E17*$G17),"●","■")),""))</x:f>
      </x:c>
      <x:c r="K17" s="63" t="str">
        <x:f>IF($B17="","",IF(AND(K$8&lt;=$F17,K$8+6&gt;=$D17),IF($G17&gt;=1,"●",IF(K$8+6&lt;($D17+$E17*$G17),"●","■")),""))</x:f>
      </x:c>
      <x:c r="L17" s="63" t="str">
        <x:f>IF($B17="","",IF(AND(L$8&lt;=$F17,L$8+6&gt;=$D17),IF($G17&gt;=1,"●",IF(L$8+6&lt;($D17+$E17*$G17),"●","■")),""))</x:f>
      </x:c>
      <x:c r="M17" s="63" t="str">
        <x:f>IF($B17="","",IF(AND(M$8&lt;=$F17,M$8+6&gt;=$D17),IF($G17&gt;=1,"●",IF(M$8+6&lt;($D17+$E17*$G17),"●","■")),""))</x:f>
      </x:c>
      <x:c r="N17" s="63" t="str">
        <x:f>IF($B17="","",IF(AND(N$8&lt;=$F17,N$8+6&gt;=$D17),IF($G17&gt;=1,"●",IF(N$8+6&lt;($D17+$E17*$G17),"●","■")),""))</x:f>
      </x:c>
      <x:c r="O17" s="63" t="str">
        <x:f>IF($B17="","",IF(AND(O$8&lt;=$F17,O$8+6&gt;=$D17),IF($G17&gt;=1,"●",IF(O$8+6&lt;($D17+$E17*$G17),"●","■")),""))</x:f>
        <x:v>■</x:v>
      </x:c>
      <x:c r="P17" s="63" t="str">
        <x:f>IF($B17="","",IF(AND(P$8&lt;=$F17,P$8+6&gt;=$D17),IF($G17&gt;=1,"●",IF(P$8+6&lt;($D17+$E17*$G17),"●","■")),""))</x:f>
        <x:v>■</x:v>
      </x:c>
      <x:c r="Q17" s="63" t="str">
        <x:f>IF($B17="","",IF(AND(Q$8&lt;=$F17,Q$8+6&gt;=$D17),IF($G17&gt;=1,"●",IF(Q$8+6&lt;($D17+$E17*$G17),"●","■")),""))</x:f>
        <x:v>■</x:v>
      </x:c>
      <x:c r="R17" s="63" t="str">
        <x:f>IF($B17="","",IF(AND(R$8&lt;=$F17,R$8+6&gt;=$D17),IF($G17&gt;=1,"●",IF(R$8+6&lt;($D17+$E17*$G17),"●","■")),""))</x:f>
      </x:c>
      <x:c r="S17" s="63" t="str">
        <x:f>IF($B17="","",IF(AND(S$8&lt;=$F17,S$8+6&gt;=$D17),IF($G17&gt;=1,"●",IF(S$8+6&lt;($D17+$E17*$G17),"●","■")),""))</x:f>
      </x:c>
      <x:c r="T17" s="63" t="str">
        <x:f>IF($B17="","",IF(AND(T$8&lt;=$F17,T$8+6&gt;=$D17),IF($G17&gt;=1,"●",IF(T$8+6&lt;($D17+$E17*$G17),"●","■")),""))</x:f>
      </x:c>
      <x:c r="U17" s="63" t="str">
        <x:f>IF($B17="","",IF(AND(U$8&lt;=$F17,U$8+6&gt;=$D17),IF($G17&gt;=1,"●",IF(U$8+6&lt;($D17+$E17*$G17),"●","■")),""))</x:f>
      </x:c>
      <x:c r="V17" s="63" t="str">
        <x:f>IF($B17="","",IF(AND(V$8&lt;=$F17,V$8+6&gt;=$D17),IF($G17&gt;=1,"●",IF(V$8+6&lt;($D17+$E17*$G17),"●","■")),""))</x:f>
      </x:c>
      <x:c r="W17" s="63" t="str">
        <x:f>IF($B17="","",IF(AND(W$8&lt;=$F17,W$8+6&gt;=$D17),IF($G17&gt;=1,"●",IF(W$8+6&lt;($D17+$E17*$G17),"●","■")),""))</x:f>
      </x:c>
      <x:c r="X17" s="63" t="str">
        <x:f>IF($B17="","",IF(AND(X$8&lt;=$F17,X$8+6&gt;=$D17),IF($G17&gt;=1,"●",IF(X$8+6&lt;($D17+$E17*$G17),"●","■")),""))</x:f>
      </x:c>
      <x:c r="Y17" s="63" t="str">
        <x:f>IF($B17="","",IF(AND(Y$8&lt;=$F17,Y$8+6&gt;=$D17),IF($G17&gt;=1,"●",IF(Y$8+6&lt;($D17+$E17*$G17),"●","■")),""))</x:f>
      </x:c>
      <x:c r="Z17" s="63" t="str">
        <x:f>IF($B17="","",IF(AND(Z$8&lt;=$F17,Z$8+6&gt;=$D17),IF($G17&gt;=1,"●",IF(Z$8+6&lt;($D17+$E17*$G17),"●","■")),""))</x:f>
      </x:c>
      <x:c r="AA17" s="63" t="str">
        <x:f>IF($B17="","",IF(AND(AA$8&lt;=$F17,AA$8+6&gt;=$D17),IF($G17&gt;=1,"●",IF(AA$8+6&lt;($D17+$E17*$G17),"●","■")),""))</x:f>
      </x:c>
      <x:c r="AB17" s="63" t="str">
        <x:f>IF($B17="","",IF(AND(AB$8&lt;=$F17,AB$8+6&gt;=$D17),IF($G17&gt;=1,"●",IF(AB$8+6&lt;($D17+$E17*$G17),"●","■")),""))</x:f>
      </x:c>
      <x:c r="AC17" s="63" t="str">
        <x:f>IF($B17="","",IF(AND(AC$8&lt;=$F17,AC$8+6&gt;=$D17),IF($G17&gt;=1,"●",IF(AC$8+6&lt;($D17+$E17*$G17),"●","■")),""))</x:f>
      </x:c>
      <x:c r="AD17" s="63" t="str">
        <x:f>IF($B17="","",IF(AND(AD$8&lt;=$F17,AD$8+6&gt;=$D17),IF($G17&gt;=1,"●",IF(AD$8+6&lt;($D17+$E17*$G17),"●","■")),""))</x:f>
      </x:c>
      <x:c r="AE17" s="63" t="str">
        <x:f>IF($B17="","",IF(AND(AE$8&lt;=$F17,AE$8+6&gt;=$D17),IF($G17&gt;=1,"●",IF(AE$8+6&lt;($D17+$E17*$G17),"●","■")),""))</x:f>
      </x:c>
      <x:c r="AF17" s="63" t="str">
        <x:f>IF($B17="","",IF(AND(AF$8&lt;=$F17,AF$8+6&gt;=$D17),IF($G17&gt;=1,"●",IF(AF$8+6&lt;($D17+$E17*$G17),"●","■")),""))</x:f>
      </x:c>
      <x:c r="AG17" s="63" t="str">
        <x:f>IF($B17="","",IF(AND(AG$8&lt;=$F17,AG$8+6&gt;=$D17),IF($G17&gt;=1,"●",IF(AG$8+6&lt;($D17+$E17*$G17),"●","■")),""))</x:f>
      </x:c>
      <x:c r="AH17" s="63" t="str">
        <x:f>IF($B17="","",IF(AND(AH$8&lt;=$F17,AH$8+6&gt;=$D17),IF($G17&gt;=1,"●",IF(AH$8+6&lt;($D17+$E17*$G17),"●","■")),""))</x:f>
      </x:c>
      <x:c r="AI17" s="63" t="str">
        <x:f>IF($B17="","",IF(AND(AI$8&lt;=$F17,AI$8+6&gt;=$D17),IF($G17&gt;=1,"●",IF(AI$8+6&lt;($D17+$E17*$G17),"●","■")),""))</x:f>
      </x:c>
    </x:row>
    <x:row r="18" ht="25" customHeight="1">
      <x:c r="A18" t="n">
        <x:v>9</x:v>
      </x:c>
      <x:c r="B18" s="44" t="str">
        <x:v>Pruebas funcionales</x:v>
      </x:c>
      <x:c r="C18" s="44" t="str">
        <x:v>QA</x:v>
      </x:c>
      <x:c r="D18" s="45" t="n">
        <x:v>46368</x:v>
      </x:c>
      <x:c r="E18" s="44" t="n">
        <x:v>7</x:v>
      </x:c>
      <x:c r="F18" s="50" t="n">
        <x:f>IF(OR(D18="",E18=""),"",D18+E18-1)</x:f>
        <x:v>46374</x:v>
      </x:c>
      <x:c r="G18" s="48" t="n">
        <x:v>0</x:v>
      </x:c>
      <x:c r="H18" s="52" t="str">
        <x:f>IF(B18="","",IF(G18&gt;=1,"Finalizada",IF(AND(F18&lt;TODAY(),F18&lt;&gt;""),"Atrasada",IF(D18&gt;TODAY(),"Pendiente","En curso"))))</x:f>
        <x:v>Pendiente</x:v>
      </x:c>
      <x:c r="I18" s="44" t="str">
        <x:v>Media</x:v>
      </x:c>
      <x:c r="J18" s="63" t="str">
        <x:f>IF($B18="","",IF(AND(J$8&lt;=$F18,J$8+6&gt;=$D18),IF($G18&gt;=1,"●",IF(J$8+6&lt;($D18+$E18*$G18),"●","■")),""))</x:f>
      </x:c>
      <x:c r="K18" s="63" t="str">
        <x:f>IF($B18="","",IF(AND(K$8&lt;=$F18,K$8+6&gt;=$D18),IF($G18&gt;=1,"●",IF(K$8+6&lt;($D18+$E18*$G18),"●","■")),""))</x:f>
      </x:c>
      <x:c r="L18" s="63" t="str">
        <x:f>IF($B18="","",IF(AND(L$8&lt;=$F18,L$8+6&gt;=$D18),IF($G18&gt;=1,"●",IF(L$8+6&lt;($D18+$E18*$G18),"●","■")),""))</x:f>
      </x:c>
      <x:c r="M18" s="63" t="str">
        <x:f>IF($B18="","",IF(AND(M$8&lt;=$F18,M$8+6&gt;=$D18),IF($G18&gt;=1,"●",IF(M$8+6&lt;($D18+$E18*$G18),"●","■")),""))</x:f>
      </x:c>
      <x:c r="N18" s="63" t="str">
        <x:f>IF($B18="","",IF(AND(N$8&lt;=$F18,N$8+6&gt;=$D18),IF($G18&gt;=1,"●",IF(N$8+6&lt;($D18+$E18*$G18),"●","■")),""))</x:f>
      </x:c>
      <x:c r="O18" s="63" t="str">
        <x:f>IF($B18="","",IF(AND(O$8&lt;=$F18,O$8+6&gt;=$D18),IF($G18&gt;=1,"●",IF(O$8+6&lt;($D18+$E18*$G18),"●","■")),""))</x:f>
      </x:c>
      <x:c r="P18" s="63" t="str">
        <x:f>IF($B18="","",IF(AND(P$8&lt;=$F18,P$8+6&gt;=$D18),IF($G18&gt;=1,"●",IF(P$8+6&lt;($D18+$E18*$G18),"●","■")),""))</x:f>
      </x:c>
      <x:c r="Q18" s="63" t="str">
        <x:f>IF($B18="","",IF(AND(Q$8&lt;=$F18,Q$8+6&gt;=$D18),IF($G18&gt;=1,"●",IF(Q$8+6&lt;($D18+$E18*$G18),"●","■")),""))</x:f>
        <x:v>■</x:v>
      </x:c>
      <x:c r="R18" s="63" t="str">
        <x:f>IF($B18="","",IF(AND(R$8&lt;=$F18,R$8+6&gt;=$D18),IF($G18&gt;=1,"●",IF(R$8+6&lt;($D18+$E18*$G18),"●","■")),""))</x:f>
        <x:v>■</x:v>
      </x:c>
      <x:c r="S18" s="63" t="str">
        <x:f>IF($B18="","",IF(AND(S$8&lt;=$F18,S$8+6&gt;=$D18),IF($G18&gt;=1,"●",IF(S$8+6&lt;($D18+$E18*$G18),"●","■")),""))</x:f>
      </x:c>
      <x:c r="T18" s="63" t="str">
        <x:f>IF($B18="","",IF(AND(T$8&lt;=$F18,T$8+6&gt;=$D18),IF($G18&gt;=1,"●",IF(T$8+6&lt;($D18+$E18*$G18),"●","■")),""))</x:f>
      </x:c>
      <x:c r="U18" s="63" t="str">
        <x:f>IF($B18="","",IF(AND(U$8&lt;=$F18,U$8+6&gt;=$D18),IF($G18&gt;=1,"●",IF(U$8+6&lt;($D18+$E18*$G18),"●","■")),""))</x:f>
      </x:c>
      <x:c r="V18" s="63" t="str">
        <x:f>IF($B18="","",IF(AND(V$8&lt;=$F18,V$8+6&gt;=$D18),IF($G18&gt;=1,"●",IF(V$8+6&lt;($D18+$E18*$G18),"●","■")),""))</x:f>
      </x:c>
      <x:c r="W18" s="63" t="str">
        <x:f>IF($B18="","",IF(AND(W$8&lt;=$F18,W$8+6&gt;=$D18),IF($G18&gt;=1,"●",IF(W$8+6&lt;($D18+$E18*$G18),"●","■")),""))</x:f>
      </x:c>
      <x:c r="X18" s="63" t="str">
        <x:f>IF($B18="","",IF(AND(X$8&lt;=$F18,X$8+6&gt;=$D18),IF($G18&gt;=1,"●",IF(X$8+6&lt;($D18+$E18*$G18),"●","■")),""))</x:f>
      </x:c>
      <x:c r="Y18" s="63" t="str">
        <x:f>IF($B18="","",IF(AND(Y$8&lt;=$F18,Y$8+6&gt;=$D18),IF($G18&gt;=1,"●",IF(Y$8+6&lt;($D18+$E18*$G18),"●","■")),""))</x:f>
      </x:c>
      <x:c r="Z18" s="63" t="str">
        <x:f>IF($B18="","",IF(AND(Z$8&lt;=$F18,Z$8+6&gt;=$D18),IF($G18&gt;=1,"●",IF(Z$8+6&lt;($D18+$E18*$G18),"●","■")),""))</x:f>
      </x:c>
      <x:c r="AA18" s="63" t="str">
        <x:f>IF($B18="","",IF(AND(AA$8&lt;=$F18,AA$8+6&gt;=$D18),IF($G18&gt;=1,"●",IF(AA$8+6&lt;($D18+$E18*$G18),"●","■")),""))</x:f>
      </x:c>
      <x:c r="AB18" s="63" t="str">
        <x:f>IF($B18="","",IF(AND(AB$8&lt;=$F18,AB$8+6&gt;=$D18),IF($G18&gt;=1,"●",IF(AB$8+6&lt;($D18+$E18*$G18),"●","■")),""))</x:f>
      </x:c>
      <x:c r="AC18" s="63" t="str">
        <x:f>IF($B18="","",IF(AND(AC$8&lt;=$F18,AC$8+6&gt;=$D18),IF($G18&gt;=1,"●",IF(AC$8+6&lt;($D18+$E18*$G18),"●","■")),""))</x:f>
      </x:c>
      <x:c r="AD18" s="63" t="str">
        <x:f>IF($B18="","",IF(AND(AD$8&lt;=$F18,AD$8+6&gt;=$D18),IF($G18&gt;=1,"●",IF(AD$8+6&lt;($D18+$E18*$G18),"●","■")),""))</x:f>
      </x:c>
      <x:c r="AE18" s="63" t="str">
        <x:f>IF($B18="","",IF(AND(AE$8&lt;=$F18,AE$8+6&gt;=$D18),IF($G18&gt;=1,"●",IF(AE$8+6&lt;($D18+$E18*$G18),"●","■")),""))</x:f>
      </x:c>
      <x:c r="AF18" s="63" t="str">
        <x:f>IF($B18="","",IF(AND(AF$8&lt;=$F18,AF$8+6&gt;=$D18),IF($G18&gt;=1,"●",IF(AF$8+6&lt;($D18+$E18*$G18),"●","■")),""))</x:f>
      </x:c>
      <x:c r="AG18" s="63" t="str">
        <x:f>IF($B18="","",IF(AND(AG$8&lt;=$F18,AG$8+6&gt;=$D18),IF($G18&gt;=1,"●",IF(AG$8+6&lt;($D18+$E18*$G18),"●","■")),""))</x:f>
      </x:c>
      <x:c r="AH18" s="63" t="str">
        <x:f>IF($B18="","",IF(AND(AH$8&lt;=$F18,AH$8+6&gt;=$D18),IF($G18&gt;=1,"●",IF(AH$8+6&lt;($D18+$E18*$G18),"●","■")),""))</x:f>
      </x:c>
      <x:c r="AI18" s="63" t="str">
        <x:f>IF($B18="","",IF(AND(AI$8&lt;=$F18,AI$8+6&gt;=$D18),IF($G18&gt;=1,"●",IF(AI$8+6&lt;($D18+$E18*$G18),"●","■")),""))</x:f>
      </x:c>
    </x:row>
    <x:row r="19" ht="25" customHeight="1">
      <x:c r="A19" t="n">
        <x:v>10</x:v>
      </x:c>
      <x:c r="B19" s="44" t="str">
        <x:v>Revisión con cliente</x:v>
      </x:c>
      <x:c r="C19" s="44" t="str">
        <x:v>Cliente</x:v>
      </x:c>
      <x:c r="D19" s="45" t="n">
        <x:v>46376</x:v>
      </x:c>
      <x:c r="E19" s="44" t="n">
        <x:v>4</x:v>
      </x:c>
      <x:c r="F19" s="50" t="n">
        <x:f>IF(OR(D19="",E19=""),"",D19+E19-1)</x:f>
        <x:v>46379</x:v>
      </x:c>
      <x:c r="G19" s="48" t="n">
        <x:v>0</x:v>
      </x:c>
      <x:c r="H19" s="52" t="str">
        <x:f>IF(B19="","",IF(G19&gt;=1,"Finalizada",IF(AND(F19&lt;TODAY(),F19&lt;&gt;""),"Atrasada",IF(D19&gt;TODAY(),"Pendiente","En curso"))))</x:f>
        <x:v>Pendiente</x:v>
      </x:c>
      <x:c r="I19" s="44" t="str">
        <x:v>Media</x:v>
      </x:c>
      <x:c r="J19" s="63" t="str">
        <x:f>IF($B19="","",IF(AND(J$8&lt;=$F19,J$8+6&gt;=$D19),IF($G19&gt;=1,"●",IF(J$8+6&lt;($D19+$E19*$G19),"●","■")),""))</x:f>
      </x:c>
      <x:c r="K19" s="63" t="str">
        <x:f>IF($B19="","",IF(AND(K$8&lt;=$F19,K$8+6&gt;=$D19),IF($G19&gt;=1,"●",IF(K$8+6&lt;($D19+$E19*$G19),"●","■")),""))</x:f>
      </x:c>
      <x:c r="L19" s="63" t="str">
        <x:f>IF($B19="","",IF(AND(L$8&lt;=$F19,L$8+6&gt;=$D19),IF($G19&gt;=1,"●",IF(L$8+6&lt;($D19+$E19*$G19),"●","■")),""))</x:f>
      </x:c>
      <x:c r="M19" s="63" t="str">
        <x:f>IF($B19="","",IF(AND(M$8&lt;=$F19,M$8+6&gt;=$D19),IF($G19&gt;=1,"●",IF(M$8+6&lt;($D19+$E19*$G19),"●","■")),""))</x:f>
      </x:c>
      <x:c r="N19" s="63" t="str">
        <x:f>IF($B19="","",IF(AND(N$8&lt;=$F19,N$8+6&gt;=$D19),IF($G19&gt;=1,"●",IF(N$8+6&lt;($D19+$E19*$G19),"●","■")),""))</x:f>
      </x:c>
      <x:c r="O19" s="63" t="str">
        <x:f>IF($B19="","",IF(AND(O$8&lt;=$F19,O$8+6&gt;=$D19),IF($G19&gt;=1,"●",IF(O$8+6&lt;($D19+$E19*$G19),"●","■")),""))</x:f>
      </x:c>
      <x:c r="P19" s="63" t="str">
        <x:f>IF($B19="","",IF(AND(P$8&lt;=$F19,P$8+6&gt;=$D19),IF($G19&gt;=1,"●",IF(P$8+6&lt;($D19+$E19*$G19),"●","■")),""))</x:f>
      </x:c>
      <x:c r="Q19" s="63" t="str">
        <x:f>IF($B19="","",IF(AND(Q$8&lt;=$F19,Q$8+6&gt;=$D19),IF($G19&gt;=1,"●",IF(Q$8+6&lt;($D19+$E19*$G19),"●","■")),""))</x:f>
      </x:c>
      <x:c r="R19" s="63" t="str">
        <x:f>IF($B19="","",IF(AND(R$8&lt;=$F19,R$8+6&gt;=$D19),IF($G19&gt;=1,"●",IF(R$8+6&lt;($D19+$E19*$G19),"●","■")),""))</x:f>
        <x:v>■</x:v>
      </x:c>
      <x:c r="S19" s="63" t="str">
        <x:f>IF($B19="","",IF(AND(S$8&lt;=$F19,S$8+6&gt;=$D19),IF($G19&gt;=1,"●",IF(S$8+6&lt;($D19+$E19*$G19),"●","■")),""))</x:f>
        <x:v>■</x:v>
      </x:c>
      <x:c r="T19" s="63" t="str">
        <x:f>IF($B19="","",IF(AND(T$8&lt;=$F19,T$8+6&gt;=$D19),IF($G19&gt;=1,"●",IF(T$8+6&lt;($D19+$E19*$G19),"●","■")),""))</x:f>
      </x:c>
      <x:c r="U19" s="63" t="str">
        <x:f>IF($B19="","",IF(AND(U$8&lt;=$F19,U$8+6&gt;=$D19),IF($G19&gt;=1,"●",IF(U$8+6&lt;($D19+$E19*$G19),"●","■")),""))</x:f>
      </x:c>
      <x:c r="V19" s="63" t="str">
        <x:f>IF($B19="","",IF(AND(V$8&lt;=$F19,V$8+6&gt;=$D19),IF($G19&gt;=1,"●",IF(V$8+6&lt;($D19+$E19*$G19),"●","■")),""))</x:f>
      </x:c>
      <x:c r="W19" s="63" t="str">
        <x:f>IF($B19="","",IF(AND(W$8&lt;=$F19,W$8+6&gt;=$D19),IF($G19&gt;=1,"●",IF(W$8+6&lt;($D19+$E19*$G19),"●","■")),""))</x:f>
      </x:c>
      <x:c r="X19" s="63" t="str">
        <x:f>IF($B19="","",IF(AND(X$8&lt;=$F19,X$8+6&gt;=$D19),IF($G19&gt;=1,"●",IF(X$8+6&lt;($D19+$E19*$G19),"●","■")),""))</x:f>
      </x:c>
      <x:c r="Y19" s="63" t="str">
        <x:f>IF($B19="","",IF(AND(Y$8&lt;=$F19,Y$8+6&gt;=$D19),IF($G19&gt;=1,"●",IF(Y$8+6&lt;($D19+$E19*$G19),"●","■")),""))</x:f>
      </x:c>
      <x:c r="Z19" s="63" t="str">
        <x:f>IF($B19="","",IF(AND(Z$8&lt;=$F19,Z$8+6&gt;=$D19),IF($G19&gt;=1,"●",IF(Z$8+6&lt;($D19+$E19*$G19),"●","■")),""))</x:f>
      </x:c>
      <x:c r="AA19" s="63" t="str">
        <x:f>IF($B19="","",IF(AND(AA$8&lt;=$F19,AA$8+6&gt;=$D19),IF($G19&gt;=1,"●",IF(AA$8+6&lt;($D19+$E19*$G19),"●","■")),""))</x:f>
      </x:c>
      <x:c r="AB19" s="63" t="str">
        <x:f>IF($B19="","",IF(AND(AB$8&lt;=$F19,AB$8+6&gt;=$D19),IF($G19&gt;=1,"●",IF(AB$8+6&lt;($D19+$E19*$G19),"●","■")),""))</x:f>
      </x:c>
      <x:c r="AC19" s="63" t="str">
        <x:f>IF($B19="","",IF(AND(AC$8&lt;=$F19,AC$8+6&gt;=$D19),IF($G19&gt;=1,"●",IF(AC$8+6&lt;($D19+$E19*$G19),"●","■")),""))</x:f>
      </x:c>
      <x:c r="AD19" s="63" t="str">
        <x:f>IF($B19="","",IF(AND(AD$8&lt;=$F19,AD$8+6&gt;=$D19),IF($G19&gt;=1,"●",IF(AD$8+6&lt;($D19+$E19*$G19),"●","■")),""))</x:f>
      </x:c>
      <x:c r="AE19" s="63" t="str">
        <x:f>IF($B19="","",IF(AND(AE$8&lt;=$F19,AE$8+6&gt;=$D19),IF($G19&gt;=1,"●",IF(AE$8+6&lt;($D19+$E19*$G19),"●","■")),""))</x:f>
      </x:c>
      <x:c r="AF19" s="63" t="str">
        <x:f>IF($B19="","",IF(AND(AF$8&lt;=$F19,AF$8+6&gt;=$D19),IF($G19&gt;=1,"●",IF(AF$8+6&lt;($D19+$E19*$G19),"●","■")),""))</x:f>
      </x:c>
      <x:c r="AG19" s="63" t="str">
        <x:f>IF($B19="","",IF(AND(AG$8&lt;=$F19,AG$8+6&gt;=$D19),IF($G19&gt;=1,"●",IF(AG$8+6&lt;($D19+$E19*$G19),"●","■")),""))</x:f>
      </x:c>
      <x:c r="AH19" s="63" t="str">
        <x:f>IF($B19="","",IF(AND(AH$8&lt;=$F19,AH$8+6&gt;=$D19),IF($G19&gt;=1,"●",IF(AH$8+6&lt;($D19+$E19*$G19),"●","■")),""))</x:f>
      </x:c>
      <x:c r="AI19" s="63" t="str">
        <x:f>IF($B19="","",IF(AND(AI$8&lt;=$F19,AI$8+6&gt;=$D19),IF($G19&gt;=1,"●",IF(AI$8+6&lt;($D19+$E19*$G19),"●","■")),""))</x:f>
      </x:c>
    </x:row>
    <x:row r="20" ht="25" customHeight="1">
      <x:c r="A20" t="n">
        <x:v>11</x:v>
      </x:c>
      <x:c r="B20" s="44" t="str">
        <x:v>Ajustes finales</x:v>
      </x:c>
      <x:c r="C20" s="44" t="str">
        <x:v>Equipo</x:v>
      </x:c>
      <x:c r="D20" s="45" t="n">
        <x:v>46380</x:v>
      </x:c>
      <x:c r="E20" s="44" t="n">
        <x:v>5</x:v>
      </x:c>
      <x:c r="F20" s="50" t="n">
        <x:f>IF(OR(D20="",E20=""),"",D20+E20-1)</x:f>
        <x:v>46384</x:v>
      </x:c>
      <x:c r="G20" s="48" t="n">
        <x:v>0</x:v>
      </x:c>
      <x:c r="H20" s="52" t="str">
        <x:f>IF(B20="","",IF(G20&gt;=1,"Finalizada",IF(AND(F20&lt;TODAY(),F20&lt;&gt;""),"Atrasada",IF(D20&gt;TODAY(),"Pendiente","En curso"))))</x:f>
        <x:v>Pendiente</x:v>
      </x:c>
      <x:c r="I20" s="44" t="str">
        <x:v>Media</x:v>
      </x:c>
      <x:c r="J20" s="63" t="str">
        <x:f>IF($B20="","",IF(AND(J$8&lt;=$F20,J$8+6&gt;=$D20),IF($G20&gt;=1,"●",IF(J$8+6&lt;($D20+$E20*$G20),"●","■")),""))</x:f>
      </x:c>
      <x:c r="K20" s="63" t="str">
        <x:f>IF($B20="","",IF(AND(K$8&lt;=$F20,K$8+6&gt;=$D20),IF($G20&gt;=1,"●",IF(K$8+6&lt;($D20+$E20*$G20),"●","■")),""))</x:f>
      </x:c>
      <x:c r="L20" s="63" t="str">
        <x:f>IF($B20="","",IF(AND(L$8&lt;=$F20,L$8+6&gt;=$D20),IF($G20&gt;=1,"●",IF(L$8+6&lt;($D20+$E20*$G20),"●","■")),""))</x:f>
      </x:c>
      <x:c r="M20" s="63" t="str">
        <x:f>IF($B20="","",IF(AND(M$8&lt;=$F20,M$8+6&gt;=$D20),IF($G20&gt;=1,"●",IF(M$8+6&lt;($D20+$E20*$G20),"●","■")),""))</x:f>
      </x:c>
      <x:c r="N20" s="63" t="str">
        <x:f>IF($B20="","",IF(AND(N$8&lt;=$F20,N$8+6&gt;=$D20),IF($G20&gt;=1,"●",IF(N$8+6&lt;($D20+$E20*$G20),"●","■")),""))</x:f>
      </x:c>
      <x:c r="O20" s="63" t="str">
        <x:f>IF($B20="","",IF(AND(O$8&lt;=$F20,O$8+6&gt;=$D20),IF($G20&gt;=1,"●",IF(O$8+6&lt;($D20+$E20*$G20),"●","■")),""))</x:f>
      </x:c>
      <x:c r="P20" s="63" t="str">
        <x:f>IF($B20="","",IF(AND(P$8&lt;=$F20,P$8+6&gt;=$D20),IF($G20&gt;=1,"●",IF(P$8+6&lt;($D20+$E20*$G20),"●","■")),""))</x:f>
      </x:c>
      <x:c r="Q20" s="63" t="str">
        <x:f>IF($B20="","",IF(AND(Q$8&lt;=$F20,Q$8+6&gt;=$D20),IF($G20&gt;=1,"●",IF(Q$8+6&lt;($D20+$E20*$G20),"●","■")),""))</x:f>
      </x:c>
      <x:c r="R20" s="63" t="str">
        <x:f>IF($B20="","",IF(AND(R$8&lt;=$F20,R$8+6&gt;=$D20),IF($G20&gt;=1,"●",IF(R$8+6&lt;($D20+$E20*$G20),"●","■")),""))</x:f>
      </x:c>
      <x:c r="S20" s="63" t="str">
        <x:f>IF($B20="","",IF(AND(S$8&lt;=$F20,S$8+6&gt;=$D20),IF($G20&gt;=1,"●",IF(S$8+6&lt;($D20+$E20*$G20),"●","■")),""))</x:f>
        <x:v>■</x:v>
      </x:c>
      <x:c r="T20" s="63" t="str">
        <x:f>IF($B20="","",IF(AND(T$8&lt;=$F20,T$8+6&gt;=$D20),IF($G20&gt;=1,"●",IF(T$8+6&lt;($D20+$E20*$G20),"●","■")),""))</x:f>
        <x:v>■</x:v>
      </x:c>
      <x:c r="U20" s="63" t="str">
        <x:f>IF($B20="","",IF(AND(U$8&lt;=$F20,U$8+6&gt;=$D20),IF($G20&gt;=1,"●",IF(U$8+6&lt;($D20+$E20*$G20),"●","■")),""))</x:f>
      </x:c>
      <x:c r="V20" s="63" t="str">
        <x:f>IF($B20="","",IF(AND(V$8&lt;=$F20,V$8+6&gt;=$D20),IF($G20&gt;=1,"●",IF(V$8+6&lt;($D20+$E20*$G20),"●","■")),""))</x:f>
      </x:c>
      <x:c r="W20" s="63" t="str">
        <x:f>IF($B20="","",IF(AND(W$8&lt;=$F20,W$8+6&gt;=$D20),IF($G20&gt;=1,"●",IF(W$8+6&lt;($D20+$E20*$G20),"●","■")),""))</x:f>
      </x:c>
      <x:c r="X20" s="63" t="str">
        <x:f>IF($B20="","",IF(AND(X$8&lt;=$F20,X$8+6&gt;=$D20),IF($G20&gt;=1,"●",IF(X$8+6&lt;($D20+$E20*$G20),"●","■")),""))</x:f>
      </x:c>
      <x:c r="Y20" s="63" t="str">
        <x:f>IF($B20="","",IF(AND(Y$8&lt;=$F20,Y$8+6&gt;=$D20),IF($G20&gt;=1,"●",IF(Y$8+6&lt;($D20+$E20*$G20),"●","■")),""))</x:f>
      </x:c>
      <x:c r="Z20" s="63" t="str">
        <x:f>IF($B20="","",IF(AND(Z$8&lt;=$F20,Z$8+6&gt;=$D20),IF($G20&gt;=1,"●",IF(Z$8+6&lt;($D20+$E20*$G20),"●","■")),""))</x:f>
      </x:c>
      <x:c r="AA20" s="63" t="str">
        <x:f>IF($B20="","",IF(AND(AA$8&lt;=$F20,AA$8+6&gt;=$D20),IF($G20&gt;=1,"●",IF(AA$8+6&lt;($D20+$E20*$G20),"●","■")),""))</x:f>
      </x:c>
      <x:c r="AB20" s="63" t="str">
        <x:f>IF($B20="","",IF(AND(AB$8&lt;=$F20,AB$8+6&gt;=$D20),IF($G20&gt;=1,"●",IF(AB$8+6&lt;($D20+$E20*$G20),"●","■")),""))</x:f>
      </x:c>
      <x:c r="AC20" s="63" t="str">
        <x:f>IF($B20="","",IF(AND(AC$8&lt;=$F20,AC$8+6&gt;=$D20),IF($G20&gt;=1,"●",IF(AC$8+6&lt;($D20+$E20*$G20),"●","■")),""))</x:f>
      </x:c>
      <x:c r="AD20" s="63" t="str">
        <x:f>IF($B20="","",IF(AND(AD$8&lt;=$F20,AD$8+6&gt;=$D20),IF($G20&gt;=1,"●",IF(AD$8+6&lt;($D20+$E20*$G20),"●","■")),""))</x:f>
      </x:c>
      <x:c r="AE20" s="63" t="str">
        <x:f>IF($B20="","",IF(AND(AE$8&lt;=$F20,AE$8+6&gt;=$D20),IF($G20&gt;=1,"●",IF(AE$8+6&lt;($D20+$E20*$G20),"●","■")),""))</x:f>
      </x:c>
      <x:c r="AF20" s="63" t="str">
        <x:f>IF($B20="","",IF(AND(AF$8&lt;=$F20,AF$8+6&gt;=$D20),IF($G20&gt;=1,"●",IF(AF$8+6&lt;($D20+$E20*$G20),"●","■")),""))</x:f>
      </x:c>
      <x:c r="AG20" s="63" t="str">
        <x:f>IF($B20="","",IF(AND(AG$8&lt;=$F20,AG$8+6&gt;=$D20),IF($G20&gt;=1,"●",IF(AG$8+6&lt;($D20+$E20*$G20),"●","■")),""))</x:f>
      </x:c>
      <x:c r="AH20" s="63" t="str">
        <x:f>IF($B20="","",IF(AND(AH$8&lt;=$F20,AH$8+6&gt;=$D20),IF($G20&gt;=1,"●",IF(AH$8+6&lt;($D20+$E20*$G20),"●","■")),""))</x:f>
      </x:c>
      <x:c r="AI20" s="63" t="str">
        <x:f>IF($B20="","",IF(AND(AI$8&lt;=$F20,AI$8+6&gt;=$D20),IF($G20&gt;=1,"●",IF(AI$8+6&lt;($D20+$E20*$G20),"●","■")),""))</x:f>
      </x:c>
    </x:row>
    <x:row r="21" ht="25" customHeight="1">
      <x:c r="A21" t="n">
        <x:v>12</x:v>
      </x:c>
      <x:c r="B21" s="44" t="str">
        <x:v>Entrega y lanzamiento</x:v>
      </x:c>
      <x:c r="C21" s="44" t="str">
        <x:v>Dirección</x:v>
      </x:c>
      <x:c r="D21" s="45" t="n">
        <x:v>46388</x:v>
      </x:c>
      <x:c r="E21" s="44" t="n">
        <x:v>2</x:v>
      </x:c>
      <x:c r="F21" s="50" t="n">
        <x:f>IF(OR(D21="",E21=""),"",D21+E21-1)</x:f>
        <x:v>46389</x:v>
      </x:c>
      <x:c r="G21" s="48" t="n">
        <x:v>0</x:v>
      </x:c>
      <x:c r="H21" s="52" t="str">
        <x:f>IF(B21="","",IF(G21&gt;=1,"Finalizada",IF(AND(F21&lt;TODAY(),F21&lt;&gt;""),"Atrasada",IF(D21&gt;TODAY(),"Pendiente","En curso"))))</x:f>
        <x:v>Pendiente</x:v>
      </x:c>
      <x:c r="I21" s="44" t="str">
        <x:v>Alta</x:v>
      </x:c>
      <x:c r="J21" s="63" t="str">
        <x:f>IF($B21="","",IF(AND(J$8&lt;=$F21,J$8+6&gt;=$D21),IF($G21&gt;=1,"●",IF(J$8+6&lt;($D21+$E21*$G21),"●","■")),""))</x:f>
      </x:c>
      <x:c r="K21" s="63" t="str">
        <x:f>IF($B21="","",IF(AND(K$8&lt;=$F21,K$8+6&gt;=$D21),IF($G21&gt;=1,"●",IF(K$8+6&lt;($D21+$E21*$G21),"●","■")),""))</x:f>
      </x:c>
      <x:c r="L21" s="63" t="str">
        <x:f>IF($B21="","",IF(AND(L$8&lt;=$F21,L$8+6&gt;=$D21),IF($G21&gt;=1,"●",IF(L$8+6&lt;($D21+$E21*$G21),"●","■")),""))</x:f>
      </x:c>
      <x:c r="M21" s="63" t="str">
        <x:f>IF($B21="","",IF(AND(M$8&lt;=$F21,M$8+6&gt;=$D21),IF($G21&gt;=1,"●",IF(M$8+6&lt;($D21+$E21*$G21),"●","■")),""))</x:f>
      </x:c>
      <x:c r="N21" s="63" t="str">
        <x:f>IF($B21="","",IF(AND(N$8&lt;=$F21,N$8+6&gt;=$D21),IF($G21&gt;=1,"●",IF(N$8+6&lt;($D21+$E21*$G21),"●","■")),""))</x:f>
      </x:c>
      <x:c r="O21" s="63" t="str">
        <x:f>IF($B21="","",IF(AND(O$8&lt;=$F21,O$8+6&gt;=$D21),IF($G21&gt;=1,"●",IF(O$8+6&lt;($D21+$E21*$G21),"●","■")),""))</x:f>
      </x:c>
      <x:c r="P21" s="63" t="str">
        <x:f>IF($B21="","",IF(AND(P$8&lt;=$F21,P$8+6&gt;=$D21),IF($G21&gt;=1,"●",IF(P$8+6&lt;($D21+$E21*$G21),"●","■")),""))</x:f>
      </x:c>
      <x:c r="Q21" s="63" t="str">
        <x:f>IF($B21="","",IF(AND(Q$8&lt;=$F21,Q$8+6&gt;=$D21),IF($G21&gt;=1,"●",IF(Q$8+6&lt;($D21+$E21*$G21),"●","■")),""))</x:f>
      </x:c>
      <x:c r="R21" s="63" t="str">
        <x:f>IF($B21="","",IF(AND(R$8&lt;=$F21,R$8+6&gt;=$D21),IF($G21&gt;=1,"●",IF(R$8+6&lt;($D21+$E21*$G21),"●","■")),""))</x:f>
      </x:c>
      <x:c r="S21" s="63" t="str">
        <x:f>IF($B21="","",IF(AND(S$8&lt;=$F21,S$8+6&gt;=$D21),IF($G21&gt;=1,"●",IF(S$8+6&lt;($D21+$E21*$G21),"●","■")),""))</x:f>
      </x:c>
      <x:c r="T21" s="63" t="str">
        <x:f>IF($B21="","",IF(AND(T$8&lt;=$F21,T$8+6&gt;=$D21),IF($G21&gt;=1,"●",IF(T$8+6&lt;($D21+$E21*$G21),"●","■")),""))</x:f>
        <x:v>■</x:v>
      </x:c>
      <x:c r="U21" s="63" t="str">
        <x:f>IF($B21="","",IF(AND(U$8&lt;=$F21,U$8+6&gt;=$D21),IF($G21&gt;=1,"●",IF(U$8+6&lt;($D21+$E21*$G21),"●","■")),""))</x:f>
      </x:c>
      <x:c r="V21" s="63" t="str">
        <x:f>IF($B21="","",IF(AND(V$8&lt;=$F21,V$8+6&gt;=$D21),IF($G21&gt;=1,"●",IF(V$8+6&lt;($D21+$E21*$G21),"●","■")),""))</x:f>
      </x:c>
      <x:c r="W21" s="63" t="str">
        <x:f>IF($B21="","",IF(AND(W$8&lt;=$F21,W$8+6&gt;=$D21),IF($G21&gt;=1,"●",IF(W$8+6&lt;($D21+$E21*$G21),"●","■")),""))</x:f>
      </x:c>
      <x:c r="X21" s="63" t="str">
        <x:f>IF($B21="","",IF(AND(X$8&lt;=$F21,X$8+6&gt;=$D21),IF($G21&gt;=1,"●",IF(X$8+6&lt;($D21+$E21*$G21),"●","■")),""))</x:f>
      </x:c>
      <x:c r="Y21" s="63" t="str">
        <x:f>IF($B21="","",IF(AND(Y$8&lt;=$F21,Y$8+6&gt;=$D21),IF($G21&gt;=1,"●",IF(Y$8+6&lt;($D21+$E21*$G21),"●","■")),""))</x:f>
      </x:c>
      <x:c r="Z21" s="63" t="str">
        <x:f>IF($B21="","",IF(AND(Z$8&lt;=$F21,Z$8+6&gt;=$D21),IF($G21&gt;=1,"●",IF(Z$8+6&lt;($D21+$E21*$G21),"●","■")),""))</x:f>
      </x:c>
      <x:c r="AA21" s="63" t="str">
        <x:f>IF($B21="","",IF(AND(AA$8&lt;=$F21,AA$8+6&gt;=$D21),IF($G21&gt;=1,"●",IF(AA$8+6&lt;($D21+$E21*$G21),"●","■")),""))</x:f>
      </x:c>
      <x:c r="AB21" s="63" t="str">
        <x:f>IF($B21="","",IF(AND(AB$8&lt;=$F21,AB$8+6&gt;=$D21),IF($G21&gt;=1,"●",IF(AB$8+6&lt;($D21+$E21*$G21),"●","■")),""))</x:f>
      </x:c>
      <x:c r="AC21" s="63" t="str">
        <x:f>IF($B21="","",IF(AND(AC$8&lt;=$F21,AC$8+6&gt;=$D21),IF($G21&gt;=1,"●",IF(AC$8+6&lt;($D21+$E21*$G21),"●","■")),""))</x:f>
      </x:c>
      <x:c r="AD21" s="63" t="str">
        <x:f>IF($B21="","",IF(AND(AD$8&lt;=$F21,AD$8+6&gt;=$D21),IF($G21&gt;=1,"●",IF(AD$8+6&lt;($D21+$E21*$G21),"●","■")),""))</x:f>
      </x:c>
      <x:c r="AE21" s="63" t="str">
        <x:f>IF($B21="","",IF(AND(AE$8&lt;=$F21,AE$8+6&gt;=$D21),IF($G21&gt;=1,"●",IF(AE$8+6&lt;($D21+$E21*$G21),"●","■")),""))</x:f>
      </x:c>
      <x:c r="AF21" s="63" t="str">
        <x:f>IF($B21="","",IF(AND(AF$8&lt;=$F21,AF$8+6&gt;=$D21),IF($G21&gt;=1,"●",IF(AF$8+6&lt;($D21+$E21*$G21),"●","■")),""))</x:f>
      </x:c>
      <x:c r="AG21" s="63" t="str">
        <x:f>IF($B21="","",IF(AND(AG$8&lt;=$F21,AG$8+6&gt;=$D21),IF($G21&gt;=1,"●",IF(AG$8+6&lt;($D21+$E21*$G21),"●","■")),""))</x:f>
      </x:c>
      <x:c r="AH21" s="63" t="str">
        <x:f>IF($B21="","",IF(AND(AH$8&lt;=$F21,AH$8+6&gt;=$D21),IF($G21&gt;=1,"●",IF(AH$8+6&lt;($D21+$E21*$G21),"●","■")),""))</x:f>
      </x:c>
      <x:c r="AI21" s="63" t="str">
        <x:f>IF($B21="","",IF(AND(AI$8&lt;=$F21,AI$8+6&gt;=$D21),IF($G21&gt;=1,"●",IF(AI$8+6&lt;($D21+$E21*$G21),"●","■")),""))</x:f>
      </x:c>
    </x:row>
    <x:row r="22" ht="25" customHeight="1">
      <x:c r="A22" t="n">
        <x:v>13</x:v>
      </x:c>
      <x:c r="B22" s="44"/>
      <x:c r="C22" s="44"/>
      <x:c r="D22" s="45"/>
      <x:c r="E22" s="44"/>
      <x:c r="F22" s="50" t="str">
        <x:f>IF(OR(D22="",E22=""),"",D22+E22-1)</x:f>
      </x:c>
      <x:c r="G22" s="48" t="n">
        <x:v>0</x:v>
      </x:c>
      <x:c r="H22" s="52" t="str">
        <x:f>IF(B22="","",IF(G22&gt;=1,"Finalizada",IF(AND(F22&lt;TODAY(),F22&lt;&gt;""),"Atrasada",IF(D22&gt;TODAY(),"Pendiente","En curso"))))</x:f>
      </x:c>
      <x:c r="I22" s="44"/>
      <x:c r="J22" s="63" t="str">
        <x:f>IF($B22="","",IF(AND(J$8&lt;=$F22,J$8+6&gt;=$D22),IF($G22&gt;=1,"●",IF(J$8+6&lt;($D22+$E22*$G22),"●","■")),""))</x:f>
      </x:c>
      <x:c r="K22" s="63" t="str">
        <x:f>IF($B22="","",IF(AND(K$8&lt;=$F22,K$8+6&gt;=$D22),IF($G22&gt;=1,"●",IF(K$8+6&lt;($D22+$E22*$G22),"●","■")),""))</x:f>
      </x:c>
      <x:c r="L22" s="63" t="str">
        <x:f>IF($B22="","",IF(AND(L$8&lt;=$F22,L$8+6&gt;=$D22),IF($G22&gt;=1,"●",IF(L$8+6&lt;($D22+$E22*$G22),"●","■")),""))</x:f>
      </x:c>
      <x:c r="M22" s="63" t="str">
        <x:f>IF($B22="","",IF(AND(M$8&lt;=$F22,M$8+6&gt;=$D22),IF($G22&gt;=1,"●",IF(M$8+6&lt;($D22+$E22*$G22),"●","■")),""))</x:f>
      </x:c>
      <x:c r="N22" s="63" t="str">
        <x:f>IF($B22="","",IF(AND(N$8&lt;=$F22,N$8+6&gt;=$D22),IF($G22&gt;=1,"●",IF(N$8+6&lt;($D22+$E22*$G22),"●","■")),""))</x:f>
      </x:c>
      <x:c r="O22" s="63" t="str">
        <x:f>IF($B22="","",IF(AND(O$8&lt;=$F22,O$8+6&gt;=$D22),IF($G22&gt;=1,"●",IF(O$8+6&lt;($D22+$E22*$G22),"●","■")),""))</x:f>
      </x:c>
      <x:c r="P22" s="63" t="str">
        <x:f>IF($B22="","",IF(AND(P$8&lt;=$F22,P$8+6&gt;=$D22),IF($G22&gt;=1,"●",IF(P$8+6&lt;($D22+$E22*$G22),"●","■")),""))</x:f>
      </x:c>
      <x:c r="Q22" s="63" t="str">
        <x:f>IF($B22="","",IF(AND(Q$8&lt;=$F22,Q$8+6&gt;=$D22),IF($G22&gt;=1,"●",IF(Q$8+6&lt;($D22+$E22*$G22),"●","■")),""))</x:f>
      </x:c>
      <x:c r="R22" s="63" t="str">
        <x:f>IF($B22="","",IF(AND(R$8&lt;=$F22,R$8+6&gt;=$D22),IF($G22&gt;=1,"●",IF(R$8+6&lt;($D22+$E22*$G22),"●","■")),""))</x:f>
      </x:c>
      <x:c r="S22" s="63" t="str">
        <x:f>IF($B22="","",IF(AND(S$8&lt;=$F22,S$8+6&gt;=$D22),IF($G22&gt;=1,"●",IF(S$8+6&lt;($D22+$E22*$G22),"●","■")),""))</x:f>
      </x:c>
      <x:c r="T22" s="63" t="str">
        <x:f>IF($B22="","",IF(AND(T$8&lt;=$F22,T$8+6&gt;=$D22),IF($G22&gt;=1,"●",IF(T$8+6&lt;($D22+$E22*$G22),"●","■")),""))</x:f>
      </x:c>
      <x:c r="U22" s="63" t="str">
        <x:f>IF($B22="","",IF(AND(U$8&lt;=$F22,U$8+6&gt;=$D22),IF($G22&gt;=1,"●",IF(U$8+6&lt;($D22+$E22*$G22),"●","■")),""))</x:f>
      </x:c>
      <x:c r="V22" s="63" t="str">
        <x:f>IF($B22="","",IF(AND(V$8&lt;=$F22,V$8+6&gt;=$D22),IF($G22&gt;=1,"●",IF(V$8+6&lt;($D22+$E22*$G22),"●","■")),""))</x:f>
      </x:c>
      <x:c r="W22" s="63" t="str">
        <x:f>IF($B22="","",IF(AND(W$8&lt;=$F22,W$8+6&gt;=$D22),IF($G22&gt;=1,"●",IF(W$8+6&lt;($D22+$E22*$G22),"●","■")),""))</x:f>
      </x:c>
      <x:c r="X22" s="63" t="str">
        <x:f>IF($B22="","",IF(AND(X$8&lt;=$F22,X$8+6&gt;=$D22),IF($G22&gt;=1,"●",IF(X$8+6&lt;($D22+$E22*$G22),"●","■")),""))</x:f>
      </x:c>
      <x:c r="Y22" s="63" t="str">
        <x:f>IF($B22="","",IF(AND(Y$8&lt;=$F22,Y$8+6&gt;=$D22),IF($G22&gt;=1,"●",IF(Y$8+6&lt;($D22+$E22*$G22),"●","■")),""))</x:f>
      </x:c>
      <x:c r="Z22" s="63" t="str">
        <x:f>IF($B22="","",IF(AND(Z$8&lt;=$F22,Z$8+6&gt;=$D22),IF($G22&gt;=1,"●",IF(Z$8+6&lt;($D22+$E22*$G22),"●","■")),""))</x:f>
      </x:c>
      <x:c r="AA22" s="63" t="str">
        <x:f>IF($B22="","",IF(AND(AA$8&lt;=$F22,AA$8+6&gt;=$D22),IF($G22&gt;=1,"●",IF(AA$8+6&lt;($D22+$E22*$G22),"●","■")),""))</x:f>
      </x:c>
      <x:c r="AB22" s="63" t="str">
        <x:f>IF($B22="","",IF(AND(AB$8&lt;=$F22,AB$8+6&gt;=$D22),IF($G22&gt;=1,"●",IF(AB$8+6&lt;($D22+$E22*$G22),"●","■")),""))</x:f>
      </x:c>
      <x:c r="AC22" s="63" t="str">
        <x:f>IF($B22="","",IF(AND(AC$8&lt;=$F22,AC$8+6&gt;=$D22),IF($G22&gt;=1,"●",IF(AC$8+6&lt;($D22+$E22*$G22),"●","■")),""))</x:f>
      </x:c>
      <x:c r="AD22" s="63" t="str">
        <x:f>IF($B22="","",IF(AND(AD$8&lt;=$F22,AD$8+6&gt;=$D22),IF($G22&gt;=1,"●",IF(AD$8+6&lt;($D22+$E22*$G22),"●","■")),""))</x:f>
      </x:c>
      <x:c r="AE22" s="63" t="str">
        <x:f>IF($B22="","",IF(AND(AE$8&lt;=$F22,AE$8+6&gt;=$D22),IF($G22&gt;=1,"●",IF(AE$8+6&lt;($D22+$E22*$G22),"●","■")),""))</x:f>
      </x:c>
      <x:c r="AF22" s="63" t="str">
        <x:f>IF($B22="","",IF(AND(AF$8&lt;=$F22,AF$8+6&gt;=$D22),IF($G22&gt;=1,"●",IF(AF$8+6&lt;($D22+$E22*$G22),"●","■")),""))</x:f>
      </x:c>
      <x:c r="AG22" s="63" t="str">
        <x:f>IF($B22="","",IF(AND(AG$8&lt;=$F22,AG$8+6&gt;=$D22),IF($G22&gt;=1,"●",IF(AG$8+6&lt;($D22+$E22*$G22),"●","■")),""))</x:f>
      </x:c>
      <x:c r="AH22" s="63" t="str">
        <x:f>IF($B22="","",IF(AND(AH$8&lt;=$F22,AH$8+6&gt;=$D22),IF($G22&gt;=1,"●",IF(AH$8+6&lt;($D22+$E22*$G22),"●","■")),""))</x:f>
      </x:c>
      <x:c r="AI22" s="63" t="str">
        <x:f>IF($B22="","",IF(AND(AI$8&lt;=$F22,AI$8+6&gt;=$D22),IF($G22&gt;=1,"●",IF(AI$8+6&lt;($D22+$E22*$G22),"●","■")),""))</x:f>
      </x:c>
    </x:row>
    <x:row r="23" ht="25" customHeight="1">
      <x:c r="A23" t="n">
        <x:v>14</x:v>
      </x:c>
      <x:c r="B23" s="44"/>
      <x:c r="C23" s="44"/>
      <x:c r="D23" s="45"/>
      <x:c r="E23" s="44"/>
      <x:c r="F23" s="50" t="str">
        <x:f>IF(OR(D23="",E23=""),"",D23+E23-1)</x:f>
      </x:c>
      <x:c r="G23" s="48" t="n">
        <x:v>0</x:v>
      </x:c>
      <x:c r="H23" s="52" t="str">
        <x:f>IF(B23="","",IF(G23&gt;=1,"Finalizada",IF(AND(F23&lt;TODAY(),F23&lt;&gt;""),"Atrasada",IF(D23&gt;TODAY(),"Pendiente","En curso"))))</x:f>
      </x:c>
      <x:c r="I23" s="44"/>
      <x:c r="J23" s="63" t="str">
        <x:f>IF($B23="","",IF(AND(J$8&lt;=$F23,J$8+6&gt;=$D23),IF($G23&gt;=1,"●",IF(J$8+6&lt;($D23+$E23*$G23),"●","■")),""))</x:f>
      </x:c>
      <x:c r="K23" s="63" t="str">
        <x:f>IF($B23="","",IF(AND(K$8&lt;=$F23,K$8+6&gt;=$D23),IF($G23&gt;=1,"●",IF(K$8+6&lt;($D23+$E23*$G23),"●","■")),""))</x:f>
      </x:c>
      <x:c r="L23" s="63" t="str">
        <x:f>IF($B23="","",IF(AND(L$8&lt;=$F23,L$8+6&gt;=$D23),IF($G23&gt;=1,"●",IF(L$8+6&lt;($D23+$E23*$G23),"●","■")),""))</x:f>
      </x:c>
      <x:c r="M23" s="63" t="str">
        <x:f>IF($B23="","",IF(AND(M$8&lt;=$F23,M$8+6&gt;=$D23),IF($G23&gt;=1,"●",IF(M$8+6&lt;($D23+$E23*$G23),"●","■")),""))</x:f>
      </x:c>
      <x:c r="N23" s="63" t="str">
        <x:f>IF($B23="","",IF(AND(N$8&lt;=$F23,N$8+6&gt;=$D23),IF($G23&gt;=1,"●",IF(N$8+6&lt;($D23+$E23*$G23),"●","■")),""))</x:f>
      </x:c>
      <x:c r="O23" s="63" t="str">
        <x:f>IF($B23="","",IF(AND(O$8&lt;=$F23,O$8+6&gt;=$D23),IF($G23&gt;=1,"●",IF(O$8+6&lt;($D23+$E23*$G23),"●","■")),""))</x:f>
      </x:c>
      <x:c r="P23" s="63" t="str">
        <x:f>IF($B23="","",IF(AND(P$8&lt;=$F23,P$8+6&gt;=$D23),IF($G23&gt;=1,"●",IF(P$8+6&lt;($D23+$E23*$G23),"●","■")),""))</x:f>
      </x:c>
      <x:c r="Q23" s="63" t="str">
        <x:f>IF($B23="","",IF(AND(Q$8&lt;=$F23,Q$8+6&gt;=$D23),IF($G23&gt;=1,"●",IF(Q$8+6&lt;($D23+$E23*$G23),"●","■")),""))</x:f>
      </x:c>
      <x:c r="R23" s="63" t="str">
        <x:f>IF($B23="","",IF(AND(R$8&lt;=$F23,R$8+6&gt;=$D23),IF($G23&gt;=1,"●",IF(R$8+6&lt;($D23+$E23*$G23),"●","■")),""))</x:f>
      </x:c>
      <x:c r="S23" s="63" t="str">
        <x:f>IF($B23="","",IF(AND(S$8&lt;=$F23,S$8+6&gt;=$D23),IF($G23&gt;=1,"●",IF(S$8+6&lt;($D23+$E23*$G23),"●","■")),""))</x:f>
      </x:c>
      <x:c r="T23" s="63" t="str">
        <x:f>IF($B23="","",IF(AND(T$8&lt;=$F23,T$8+6&gt;=$D23),IF($G23&gt;=1,"●",IF(T$8+6&lt;($D23+$E23*$G23),"●","■")),""))</x:f>
      </x:c>
      <x:c r="U23" s="63" t="str">
        <x:f>IF($B23="","",IF(AND(U$8&lt;=$F23,U$8+6&gt;=$D23),IF($G23&gt;=1,"●",IF(U$8+6&lt;($D23+$E23*$G23),"●","■")),""))</x:f>
      </x:c>
      <x:c r="V23" s="63" t="str">
        <x:f>IF($B23="","",IF(AND(V$8&lt;=$F23,V$8+6&gt;=$D23),IF($G23&gt;=1,"●",IF(V$8+6&lt;($D23+$E23*$G23),"●","■")),""))</x:f>
      </x:c>
      <x:c r="W23" s="63" t="str">
        <x:f>IF($B23="","",IF(AND(W$8&lt;=$F23,W$8+6&gt;=$D23),IF($G23&gt;=1,"●",IF(W$8+6&lt;($D23+$E23*$G23),"●","■")),""))</x:f>
      </x:c>
      <x:c r="X23" s="63" t="str">
        <x:f>IF($B23="","",IF(AND(X$8&lt;=$F23,X$8+6&gt;=$D23),IF($G23&gt;=1,"●",IF(X$8+6&lt;($D23+$E23*$G23),"●","■")),""))</x:f>
      </x:c>
      <x:c r="Y23" s="63" t="str">
        <x:f>IF($B23="","",IF(AND(Y$8&lt;=$F23,Y$8+6&gt;=$D23),IF($G23&gt;=1,"●",IF(Y$8+6&lt;($D23+$E23*$G23),"●","■")),""))</x:f>
      </x:c>
      <x:c r="Z23" s="63" t="str">
        <x:f>IF($B23="","",IF(AND(Z$8&lt;=$F23,Z$8+6&gt;=$D23),IF($G23&gt;=1,"●",IF(Z$8+6&lt;($D23+$E23*$G23),"●","■")),""))</x:f>
      </x:c>
      <x:c r="AA23" s="63" t="str">
        <x:f>IF($B23="","",IF(AND(AA$8&lt;=$F23,AA$8+6&gt;=$D23),IF($G23&gt;=1,"●",IF(AA$8+6&lt;($D23+$E23*$G23),"●","■")),""))</x:f>
      </x:c>
      <x:c r="AB23" s="63" t="str">
        <x:f>IF($B23="","",IF(AND(AB$8&lt;=$F23,AB$8+6&gt;=$D23),IF($G23&gt;=1,"●",IF(AB$8+6&lt;($D23+$E23*$G23),"●","■")),""))</x:f>
      </x:c>
      <x:c r="AC23" s="63" t="str">
        <x:f>IF($B23="","",IF(AND(AC$8&lt;=$F23,AC$8+6&gt;=$D23),IF($G23&gt;=1,"●",IF(AC$8+6&lt;($D23+$E23*$G23),"●","■")),""))</x:f>
      </x:c>
      <x:c r="AD23" s="63" t="str">
        <x:f>IF($B23="","",IF(AND(AD$8&lt;=$F23,AD$8+6&gt;=$D23),IF($G23&gt;=1,"●",IF(AD$8+6&lt;($D23+$E23*$G23),"●","■")),""))</x:f>
      </x:c>
      <x:c r="AE23" s="63" t="str">
        <x:f>IF($B23="","",IF(AND(AE$8&lt;=$F23,AE$8+6&gt;=$D23),IF($G23&gt;=1,"●",IF(AE$8+6&lt;($D23+$E23*$G23),"●","■")),""))</x:f>
      </x:c>
      <x:c r="AF23" s="63" t="str">
        <x:f>IF($B23="","",IF(AND(AF$8&lt;=$F23,AF$8+6&gt;=$D23),IF($G23&gt;=1,"●",IF(AF$8+6&lt;($D23+$E23*$G23),"●","■")),""))</x:f>
      </x:c>
      <x:c r="AG23" s="63" t="str">
        <x:f>IF($B23="","",IF(AND(AG$8&lt;=$F23,AG$8+6&gt;=$D23),IF($G23&gt;=1,"●",IF(AG$8+6&lt;($D23+$E23*$G23),"●","■")),""))</x:f>
      </x:c>
      <x:c r="AH23" s="63" t="str">
        <x:f>IF($B23="","",IF(AND(AH$8&lt;=$F23,AH$8+6&gt;=$D23),IF($G23&gt;=1,"●",IF(AH$8+6&lt;($D23+$E23*$G23),"●","■")),""))</x:f>
      </x:c>
      <x:c r="AI23" s="63" t="str">
        <x:f>IF($B23="","",IF(AND(AI$8&lt;=$F23,AI$8+6&gt;=$D23),IF($G23&gt;=1,"●",IF(AI$8+6&lt;($D23+$E23*$G23),"●","■")),""))</x:f>
      </x:c>
    </x:row>
    <x:row r="24" ht="25" customHeight="1">
      <x:c r="A24" t="n">
        <x:v>15</x:v>
      </x:c>
      <x:c r="B24" s="44"/>
      <x:c r="C24" s="44"/>
      <x:c r="D24" s="45"/>
      <x:c r="E24" s="44"/>
      <x:c r="F24" s="50" t="str">
        <x:f>IF(OR(D24="",E24=""),"",D24+E24-1)</x:f>
      </x:c>
      <x:c r="G24" s="48" t="n">
        <x:v>0</x:v>
      </x:c>
      <x:c r="H24" s="52" t="str">
        <x:f>IF(B24="","",IF(G24&gt;=1,"Finalizada",IF(AND(F24&lt;TODAY(),F24&lt;&gt;""),"Atrasada",IF(D24&gt;TODAY(),"Pendiente","En curso"))))</x:f>
      </x:c>
      <x:c r="I24" s="44"/>
      <x:c r="J24" s="63" t="str">
        <x:f>IF($B24="","",IF(AND(J$8&lt;=$F24,J$8+6&gt;=$D24),IF($G24&gt;=1,"●",IF(J$8+6&lt;($D24+$E24*$G24),"●","■")),""))</x:f>
      </x:c>
      <x:c r="K24" s="63" t="str">
        <x:f>IF($B24="","",IF(AND(K$8&lt;=$F24,K$8+6&gt;=$D24),IF($G24&gt;=1,"●",IF(K$8+6&lt;($D24+$E24*$G24),"●","■")),""))</x:f>
      </x:c>
      <x:c r="L24" s="63" t="str">
        <x:f>IF($B24="","",IF(AND(L$8&lt;=$F24,L$8+6&gt;=$D24),IF($G24&gt;=1,"●",IF(L$8+6&lt;($D24+$E24*$G24),"●","■")),""))</x:f>
      </x:c>
      <x:c r="M24" s="63" t="str">
        <x:f>IF($B24="","",IF(AND(M$8&lt;=$F24,M$8+6&gt;=$D24),IF($G24&gt;=1,"●",IF(M$8+6&lt;($D24+$E24*$G24),"●","■")),""))</x:f>
      </x:c>
      <x:c r="N24" s="63" t="str">
        <x:f>IF($B24="","",IF(AND(N$8&lt;=$F24,N$8+6&gt;=$D24),IF($G24&gt;=1,"●",IF(N$8+6&lt;($D24+$E24*$G24),"●","■")),""))</x:f>
      </x:c>
      <x:c r="O24" s="63" t="str">
        <x:f>IF($B24="","",IF(AND(O$8&lt;=$F24,O$8+6&gt;=$D24),IF($G24&gt;=1,"●",IF(O$8+6&lt;($D24+$E24*$G24),"●","■")),""))</x:f>
      </x:c>
      <x:c r="P24" s="63" t="str">
        <x:f>IF($B24="","",IF(AND(P$8&lt;=$F24,P$8+6&gt;=$D24),IF($G24&gt;=1,"●",IF(P$8+6&lt;($D24+$E24*$G24),"●","■")),""))</x:f>
      </x:c>
      <x:c r="Q24" s="63" t="str">
        <x:f>IF($B24="","",IF(AND(Q$8&lt;=$F24,Q$8+6&gt;=$D24),IF($G24&gt;=1,"●",IF(Q$8+6&lt;($D24+$E24*$G24),"●","■")),""))</x:f>
      </x:c>
      <x:c r="R24" s="63" t="str">
        <x:f>IF($B24="","",IF(AND(R$8&lt;=$F24,R$8+6&gt;=$D24),IF($G24&gt;=1,"●",IF(R$8+6&lt;($D24+$E24*$G24),"●","■")),""))</x:f>
      </x:c>
      <x:c r="S24" s="63" t="str">
        <x:f>IF($B24="","",IF(AND(S$8&lt;=$F24,S$8+6&gt;=$D24),IF($G24&gt;=1,"●",IF(S$8+6&lt;($D24+$E24*$G24),"●","■")),""))</x:f>
      </x:c>
      <x:c r="T24" s="63" t="str">
        <x:f>IF($B24="","",IF(AND(T$8&lt;=$F24,T$8+6&gt;=$D24),IF($G24&gt;=1,"●",IF(T$8+6&lt;($D24+$E24*$G24),"●","■")),""))</x:f>
      </x:c>
      <x:c r="U24" s="63" t="str">
        <x:f>IF($B24="","",IF(AND(U$8&lt;=$F24,U$8+6&gt;=$D24),IF($G24&gt;=1,"●",IF(U$8+6&lt;($D24+$E24*$G24),"●","■")),""))</x:f>
      </x:c>
      <x:c r="V24" s="63" t="str">
        <x:f>IF($B24="","",IF(AND(V$8&lt;=$F24,V$8+6&gt;=$D24),IF($G24&gt;=1,"●",IF(V$8+6&lt;($D24+$E24*$G24),"●","■")),""))</x:f>
      </x:c>
      <x:c r="W24" s="63" t="str">
        <x:f>IF($B24="","",IF(AND(W$8&lt;=$F24,W$8+6&gt;=$D24),IF($G24&gt;=1,"●",IF(W$8+6&lt;($D24+$E24*$G24),"●","■")),""))</x:f>
      </x:c>
      <x:c r="X24" s="63" t="str">
        <x:f>IF($B24="","",IF(AND(X$8&lt;=$F24,X$8+6&gt;=$D24),IF($G24&gt;=1,"●",IF(X$8+6&lt;($D24+$E24*$G24),"●","■")),""))</x:f>
      </x:c>
      <x:c r="Y24" s="63" t="str">
        <x:f>IF($B24="","",IF(AND(Y$8&lt;=$F24,Y$8+6&gt;=$D24),IF($G24&gt;=1,"●",IF(Y$8+6&lt;($D24+$E24*$G24),"●","■")),""))</x:f>
      </x:c>
      <x:c r="Z24" s="63" t="str">
        <x:f>IF($B24="","",IF(AND(Z$8&lt;=$F24,Z$8+6&gt;=$D24),IF($G24&gt;=1,"●",IF(Z$8+6&lt;($D24+$E24*$G24),"●","■")),""))</x:f>
      </x:c>
      <x:c r="AA24" s="63" t="str">
        <x:f>IF($B24="","",IF(AND(AA$8&lt;=$F24,AA$8+6&gt;=$D24),IF($G24&gt;=1,"●",IF(AA$8+6&lt;($D24+$E24*$G24),"●","■")),""))</x:f>
      </x:c>
      <x:c r="AB24" s="63" t="str">
        <x:f>IF($B24="","",IF(AND(AB$8&lt;=$F24,AB$8+6&gt;=$D24),IF($G24&gt;=1,"●",IF(AB$8+6&lt;($D24+$E24*$G24),"●","■")),""))</x:f>
      </x:c>
      <x:c r="AC24" s="63" t="str">
        <x:f>IF($B24="","",IF(AND(AC$8&lt;=$F24,AC$8+6&gt;=$D24),IF($G24&gt;=1,"●",IF(AC$8+6&lt;($D24+$E24*$G24),"●","■")),""))</x:f>
      </x:c>
      <x:c r="AD24" s="63" t="str">
        <x:f>IF($B24="","",IF(AND(AD$8&lt;=$F24,AD$8+6&gt;=$D24),IF($G24&gt;=1,"●",IF(AD$8+6&lt;($D24+$E24*$G24),"●","■")),""))</x:f>
      </x:c>
      <x:c r="AE24" s="63" t="str">
        <x:f>IF($B24="","",IF(AND(AE$8&lt;=$F24,AE$8+6&gt;=$D24),IF($G24&gt;=1,"●",IF(AE$8+6&lt;($D24+$E24*$G24),"●","■")),""))</x:f>
      </x:c>
      <x:c r="AF24" s="63" t="str">
        <x:f>IF($B24="","",IF(AND(AF$8&lt;=$F24,AF$8+6&gt;=$D24),IF($G24&gt;=1,"●",IF(AF$8+6&lt;($D24+$E24*$G24),"●","■")),""))</x:f>
      </x:c>
      <x:c r="AG24" s="63" t="str">
        <x:f>IF($B24="","",IF(AND(AG$8&lt;=$F24,AG$8+6&gt;=$D24),IF($G24&gt;=1,"●",IF(AG$8+6&lt;($D24+$E24*$G24),"●","■")),""))</x:f>
      </x:c>
      <x:c r="AH24" s="63" t="str">
        <x:f>IF($B24="","",IF(AND(AH$8&lt;=$F24,AH$8+6&gt;=$D24),IF($G24&gt;=1,"●",IF(AH$8+6&lt;($D24+$E24*$G24),"●","■")),""))</x:f>
      </x:c>
      <x:c r="AI24" s="63" t="str">
        <x:f>IF($B24="","",IF(AND(AI$8&lt;=$F24,AI$8+6&gt;=$D24),IF($G24&gt;=1,"●",IF(AI$8+6&lt;($D24+$E24*$G24),"●","■")),""))</x:f>
      </x:c>
    </x:row>
    <x:row r="25" ht="25" customHeight="1">
      <x:c r="A25" t="n">
        <x:v>16</x:v>
      </x:c>
      <x:c r="B25" s="44"/>
      <x:c r="C25" s="44"/>
      <x:c r="D25" s="45"/>
      <x:c r="E25" s="44"/>
      <x:c r="F25" s="50" t="str">
        <x:f>IF(OR(D25="",E25=""),"",D25+E25-1)</x:f>
      </x:c>
      <x:c r="G25" s="48" t="n">
        <x:v>0</x:v>
      </x:c>
      <x:c r="H25" s="52" t="str">
        <x:f>IF(B25="","",IF(G25&gt;=1,"Finalizada",IF(AND(F25&lt;TODAY(),F25&lt;&gt;""),"Atrasada",IF(D25&gt;TODAY(),"Pendiente","En curso"))))</x:f>
      </x:c>
      <x:c r="I25" s="44"/>
      <x:c r="J25" s="63" t="str">
        <x:f>IF($B25="","",IF(AND(J$8&lt;=$F25,J$8+6&gt;=$D25),IF($G25&gt;=1,"●",IF(J$8+6&lt;($D25+$E25*$G25),"●","■")),""))</x:f>
      </x:c>
      <x:c r="K25" s="63" t="str">
        <x:f>IF($B25="","",IF(AND(K$8&lt;=$F25,K$8+6&gt;=$D25),IF($G25&gt;=1,"●",IF(K$8+6&lt;($D25+$E25*$G25),"●","■")),""))</x:f>
      </x:c>
      <x:c r="L25" s="63" t="str">
        <x:f>IF($B25="","",IF(AND(L$8&lt;=$F25,L$8+6&gt;=$D25),IF($G25&gt;=1,"●",IF(L$8+6&lt;($D25+$E25*$G25),"●","■")),""))</x:f>
      </x:c>
      <x:c r="M25" s="63" t="str">
        <x:f>IF($B25="","",IF(AND(M$8&lt;=$F25,M$8+6&gt;=$D25),IF($G25&gt;=1,"●",IF(M$8+6&lt;($D25+$E25*$G25),"●","■")),""))</x:f>
      </x:c>
      <x:c r="N25" s="63" t="str">
        <x:f>IF($B25="","",IF(AND(N$8&lt;=$F25,N$8+6&gt;=$D25),IF($G25&gt;=1,"●",IF(N$8+6&lt;($D25+$E25*$G25),"●","■")),""))</x:f>
      </x:c>
      <x:c r="O25" s="63" t="str">
        <x:f>IF($B25="","",IF(AND(O$8&lt;=$F25,O$8+6&gt;=$D25),IF($G25&gt;=1,"●",IF(O$8+6&lt;($D25+$E25*$G25),"●","■")),""))</x:f>
      </x:c>
      <x:c r="P25" s="63" t="str">
        <x:f>IF($B25="","",IF(AND(P$8&lt;=$F25,P$8+6&gt;=$D25),IF($G25&gt;=1,"●",IF(P$8+6&lt;($D25+$E25*$G25),"●","■")),""))</x:f>
      </x:c>
      <x:c r="Q25" s="63" t="str">
        <x:f>IF($B25="","",IF(AND(Q$8&lt;=$F25,Q$8+6&gt;=$D25),IF($G25&gt;=1,"●",IF(Q$8+6&lt;($D25+$E25*$G25),"●","■")),""))</x:f>
      </x:c>
      <x:c r="R25" s="63" t="str">
        <x:f>IF($B25="","",IF(AND(R$8&lt;=$F25,R$8+6&gt;=$D25),IF($G25&gt;=1,"●",IF(R$8+6&lt;($D25+$E25*$G25),"●","■")),""))</x:f>
      </x:c>
      <x:c r="S25" s="63" t="str">
        <x:f>IF($B25="","",IF(AND(S$8&lt;=$F25,S$8+6&gt;=$D25),IF($G25&gt;=1,"●",IF(S$8+6&lt;($D25+$E25*$G25),"●","■")),""))</x:f>
      </x:c>
      <x:c r="T25" s="63" t="str">
        <x:f>IF($B25="","",IF(AND(T$8&lt;=$F25,T$8+6&gt;=$D25),IF($G25&gt;=1,"●",IF(T$8+6&lt;($D25+$E25*$G25),"●","■")),""))</x:f>
      </x:c>
      <x:c r="U25" s="63" t="str">
        <x:f>IF($B25="","",IF(AND(U$8&lt;=$F25,U$8+6&gt;=$D25),IF($G25&gt;=1,"●",IF(U$8+6&lt;($D25+$E25*$G25),"●","■")),""))</x:f>
      </x:c>
      <x:c r="V25" s="63" t="str">
        <x:f>IF($B25="","",IF(AND(V$8&lt;=$F25,V$8+6&gt;=$D25),IF($G25&gt;=1,"●",IF(V$8+6&lt;($D25+$E25*$G25),"●","■")),""))</x:f>
      </x:c>
      <x:c r="W25" s="63" t="str">
        <x:f>IF($B25="","",IF(AND(W$8&lt;=$F25,W$8+6&gt;=$D25),IF($G25&gt;=1,"●",IF(W$8+6&lt;($D25+$E25*$G25),"●","■")),""))</x:f>
      </x:c>
      <x:c r="X25" s="63" t="str">
        <x:f>IF($B25="","",IF(AND(X$8&lt;=$F25,X$8+6&gt;=$D25),IF($G25&gt;=1,"●",IF(X$8+6&lt;($D25+$E25*$G25),"●","■")),""))</x:f>
      </x:c>
      <x:c r="Y25" s="63" t="str">
        <x:f>IF($B25="","",IF(AND(Y$8&lt;=$F25,Y$8+6&gt;=$D25),IF($G25&gt;=1,"●",IF(Y$8+6&lt;($D25+$E25*$G25),"●","■")),""))</x:f>
      </x:c>
      <x:c r="Z25" s="63" t="str">
        <x:f>IF($B25="","",IF(AND(Z$8&lt;=$F25,Z$8+6&gt;=$D25),IF($G25&gt;=1,"●",IF(Z$8+6&lt;($D25+$E25*$G25),"●","■")),""))</x:f>
      </x:c>
      <x:c r="AA25" s="63" t="str">
        <x:f>IF($B25="","",IF(AND(AA$8&lt;=$F25,AA$8+6&gt;=$D25),IF($G25&gt;=1,"●",IF(AA$8+6&lt;($D25+$E25*$G25),"●","■")),""))</x:f>
      </x:c>
      <x:c r="AB25" s="63" t="str">
        <x:f>IF($B25="","",IF(AND(AB$8&lt;=$F25,AB$8+6&gt;=$D25),IF($G25&gt;=1,"●",IF(AB$8+6&lt;($D25+$E25*$G25),"●","■")),""))</x:f>
      </x:c>
      <x:c r="AC25" s="63" t="str">
        <x:f>IF($B25="","",IF(AND(AC$8&lt;=$F25,AC$8+6&gt;=$D25),IF($G25&gt;=1,"●",IF(AC$8+6&lt;($D25+$E25*$G25),"●","■")),""))</x:f>
      </x:c>
      <x:c r="AD25" s="63" t="str">
        <x:f>IF($B25="","",IF(AND(AD$8&lt;=$F25,AD$8+6&gt;=$D25),IF($G25&gt;=1,"●",IF(AD$8+6&lt;($D25+$E25*$G25),"●","■")),""))</x:f>
      </x:c>
      <x:c r="AE25" s="63" t="str">
        <x:f>IF($B25="","",IF(AND(AE$8&lt;=$F25,AE$8+6&gt;=$D25),IF($G25&gt;=1,"●",IF(AE$8+6&lt;($D25+$E25*$G25),"●","■")),""))</x:f>
      </x:c>
      <x:c r="AF25" s="63" t="str">
        <x:f>IF($B25="","",IF(AND(AF$8&lt;=$F25,AF$8+6&gt;=$D25),IF($G25&gt;=1,"●",IF(AF$8+6&lt;($D25+$E25*$G25),"●","■")),""))</x:f>
      </x:c>
      <x:c r="AG25" s="63" t="str">
        <x:f>IF($B25="","",IF(AND(AG$8&lt;=$F25,AG$8+6&gt;=$D25),IF($G25&gt;=1,"●",IF(AG$8+6&lt;($D25+$E25*$G25),"●","■")),""))</x:f>
      </x:c>
      <x:c r="AH25" s="63" t="str">
        <x:f>IF($B25="","",IF(AND(AH$8&lt;=$F25,AH$8+6&gt;=$D25),IF($G25&gt;=1,"●",IF(AH$8+6&lt;($D25+$E25*$G25),"●","■")),""))</x:f>
      </x:c>
      <x:c r="AI25" s="63" t="str">
        <x:f>IF($B25="","",IF(AND(AI$8&lt;=$F25,AI$8+6&gt;=$D25),IF($G25&gt;=1,"●",IF(AI$8+6&lt;($D25+$E25*$G25),"●","■")),""))</x:f>
      </x:c>
    </x:row>
    <x:row r="26" ht="25" customHeight="1">
      <x:c r="A26" t="n">
        <x:v>17</x:v>
      </x:c>
      <x:c r="B26" s="44"/>
      <x:c r="C26" s="44"/>
      <x:c r="D26" s="45"/>
      <x:c r="E26" s="44"/>
      <x:c r="F26" s="50" t="str">
        <x:f>IF(OR(D26="",E26=""),"",D26+E26-1)</x:f>
      </x:c>
      <x:c r="G26" s="48" t="n">
        <x:v>0</x:v>
      </x:c>
      <x:c r="H26" s="52" t="str">
        <x:f>IF(B26="","",IF(G26&gt;=1,"Finalizada",IF(AND(F26&lt;TODAY(),F26&lt;&gt;""),"Atrasada",IF(D26&gt;TODAY(),"Pendiente","En curso"))))</x:f>
      </x:c>
      <x:c r="I26" s="44"/>
      <x:c r="J26" s="63" t="str">
        <x:f>IF($B26="","",IF(AND(J$8&lt;=$F26,J$8+6&gt;=$D26),IF($G26&gt;=1,"●",IF(J$8+6&lt;($D26+$E26*$G26),"●","■")),""))</x:f>
      </x:c>
      <x:c r="K26" s="63" t="str">
        <x:f>IF($B26="","",IF(AND(K$8&lt;=$F26,K$8+6&gt;=$D26),IF($G26&gt;=1,"●",IF(K$8+6&lt;($D26+$E26*$G26),"●","■")),""))</x:f>
      </x:c>
      <x:c r="L26" s="63" t="str">
        <x:f>IF($B26="","",IF(AND(L$8&lt;=$F26,L$8+6&gt;=$D26),IF($G26&gt;=1,"●",IF(L$8+6&lt;($D26+$E26*$G26),"●","■")),""))</x:f>
      </x:c>
      <x:c r="M26" s="63" t="str">
        <x:f>IF($B26="","",IF(AND(M$8&lt;=$F26,M$8+6&gt;=$D26),IF($G26&gt;=1,"●",IF(M$8+6&lt;($D26+$E26*$G26),"●","■")),""))</x:f>
      </x:c>
      <x:c r="N26" s="63" t="str">
        <x:f>IF($B26="","",IF(AND(N$8&lt;=$F26,N$8+6&gt;=$D26),IF($G26&gt;=1,"●",IF(N$8+6&lt;($D26+$E26*$G26),"●","■")),""))</x:f>
      </x:c>
      <x:c r="O26" s="63" t="str">
        <x:f>IF($B26="","",IF(AND(O$8&lt;=$F26,O$8+6&gt;=$D26),IF($G26&gt;=1,"●",IF(O$8+6&lt;($D26+$E26*$G26),"●","■")),""))</x:f>
      </x:c>
      <x:c r="P26" s="63" t="str">
        <x:f>IF($B26="","",IF(AND(P$8&lt;=$F26,P$8+6&gt;=$D26),IF($G26&gt;=1,"●",IF(P$8+6&lt;($D26+$E26*$G26),"●","■")),""))</x:f>
      </x:c>
      <x:c r="Q26" s="63" t="str">
        <x:f>IF($B26="","",IF(AND(Q$8&lt;=$F26,Q$8+6&gt;=$D26),IF($G26&gt;=1,"●",IF(Q$8+6&lt;($D26+$E26*$G26),"●","■")),""))</x:f>
      </x:c>
      <x:c r="R26" s="63" t="str">
        <x:f>IF($B26="","",IF(AND(R$8&lt;=$F26,R$8+6&gt;=$D26),IF($G26&gt;=1,"●",IF(R$8+6&lt;($D26+$E26*$G26),"●","■")),""))</x:f>
      </x:c>
      <x:c r="S26" s="63" t="str">
        <x:f>IF($B26="","",IF(AND(S$8&lt;=$F26,S$8+6&gt;=$D26),IF($G26&gt;=1,"●",IF(S$8+6&lt;($D26+$E26*$G26),"●","■")),""))</x:f>
      </x:c>
      <x:c r="T26" s="63" t="str">
        <x:f>IF($B26="","",IF(AND(T$8&lt;=$F26,T$8+6&gt;=$D26),IF($G26&gt;=1,"●",IF(T$8+6&lt;($D26+$E26*$G26),"●","■")),""))</x:f>
      </x:c>
      <x:c r="U26" s="63" t="str">
        <x:f>IF($B26="","",IF(AND(U$8&lt;=$F26,U$8+6&gt;=$D26),IF($G26&gt;=1,"●",IF(U$8+6&lt;($D26+$E26*$G26),"●","■")),""))</x:f>
      </x:c>
      <x:c r="V26" s="63" t="str">
        <x:f>IF($B26="","",IF(AND(V$8&lt;=$F26,V$8+6&gt;=$D26),IF($G26&gt;=1,"●",IF(V$8+6&lt;($D26+$E26*$G26),"●","■")),""))</x:f>
      </x:c>
      <x:c r="W26" s="63" t="str">
        <x:f>IF($B26="","",IF(AND(W$8&lt;=$F26,W$8+6&gt;=$D26),IF($G26&gt;=1,"●",IF(W$8+6&lt;($D26+$E26*$G26),"●","■")),""))</x:f>
      </x:c>
      <x:c r="X26" s="63" t="str">
        <x:f>IF($B26="","",IF(AND(X$8&lt;=$F26,X$8+6&gt;=$D26),IF($G26&gt;=1,"●",IF(X$8+6&lt;($D26+$E26*$G26),"●","■")),""))</x:f>
      </x:c>
      <x:c r="Y26" s="63" t="str">
        <x:f>IF($B26="","",IF(AND(Y$8&lt;=$F26,Y$8+6&gt;=$D26),IF($G26&gt;=1,"●",IF(Y$8+6&lt;($D26+$E26*$G26),"●","■")),""))</x:f>
      </x:c>
      <x:c r="Z26" s="63" t="str">
        <x:f>IF($B26="","",IF(AND(Z$8&lt;=$F26,Z$8+6&gt;=$D26),IF($G26&gt;=1,"●",IF(Z$8+6&lt;($D26+$E26*$G26),"●","■")),""))</x:f>
      </x:c>
      <x:c r="AA26" s="63" t="str">
        <x:f>IF($B26="","",IF(AND(AA$8&lt;=$F26,AA$8+6&gt;=$D26),IF($G26&gt;=1,"●",IF(AA$8+6&lt;($D26+$E26*$G26),"●","■")),""))</x:f>
      </x:c>
      <x:c r="AB26" s="63" t="str">
        <x:f>IF($B26="","",IF(AND(AB$8&lt;=$F26,AB$8+6&gt;=$D26),IF($G26&gt;=1,"●",IF(AB$8+6&lt;($D26+$E26*$G26),"●","■")),""))</x:f>
      </x:c>
      <x:c r="AC26" s="63" t="str">
        <x:f>IF($B26="","",IF(AND(AC$8&lt;=$F26,AC$8+6&gt;=$D26),IF($G26&gt;=1,"●",IF(AC$8+6&lt;($D26+$E26*$G26),"●","■")),""))</x:f>
      </x:c>
      <x:c r="AD26" s="63" t="str">
        <x:f>IF($B26="","",IF(AND(AD$8&lt;=$F26,AD$8+6&gt;=$D26),IF($G26&gt;=1,"●",IF(AD$8+6&lt;($D26+$E26*$G26),"●","■")),""))</x:f>
      </x:c>
      <x:c r="AE26" s="63" t="str">
        <x:f>IF($B26="","",IF(AND(AE$8&lt;=$F26,AE$8+6&gt;=$D26),IF($G26&gt;=1,"●",IF(AE$8+6&lt;($D26+$E26*$G26),"●","■")),""))</x:f>
      </x:c>
      <x:c r="AF26" s="63" t="str">
        <x:f>IF($B26="","",IF(AND(AF$8&lt;=$F26,AF$8+6&gt;=$D26),IF($G26&gt;=1,"●",IF(AF$8+6&lt;($D26+$E26*$G26),"●","■")),""))</x:f>
      </x:c>
      <x:c r="AG26" s="63" t="str">
        <x:f>IF($B26="","",IF(AND(AG$8&lt;=$F26,AG$8+6&gt;=$D26),IF($G26&gt;=1,"●",IF(AG$8+6&lt;($D26+$E26*$G26),"●","■")),""))</x:f>
      </x:c>
      <x:c r="AH26" s="63" t="str">
        <x:f>IF($B26="","",IF(AND(AH$8&lt;=$F26,AH$8+6&gt;=$D26),IF($G26&gt;=1,"●",IF(AH$8+6&lt;($D26+$E26*$G26),"●","■")),""))</x:f>
      </x:c>
      <x:c r="AI26" s="63" t="str">
        <x:f>IF($B26="","",IF(AND(AI$8&lt;=$F26,AI$8+6&gt;=$D26),IF($G26&gt;=1,"●",IF(AI$8+6&lt;($D26+$E26*$G26),"●","■")),""))</x:f>
      </x:c>
    </x:row>
    <x:row r="27" ht="25" customHeight="1">
      <x:c r="A27" t="n">
        <x:v>18</x:v>
      </x:c>
      <x:c r="B27" s="44"/>
      <x:c r="C27" s="44"/>
      <x:c r="D27" s="45"/>
      <x:c r="E27" s="44"/>
      <x:c r="F27" s="50" t="str">
        <x:f>IF(OR(D27="",E27=""),"",D27+E27-1)</x:f>
      </x:c>
      <x:c r="G27" s="48" t="n">
        <x:v>0</x:v>
      </x:c>
      <x:c r="H27" s="52" t="str">
        <x:f>IF(B27="","",IF(G27&gt;=1,"Finalizada",IF(AND(F27&lt;TODAY(),F27&lt;&gt;""),"Atrasada",IF(D27&gt;TODAY(),"Pendiente","En curso"))))</x:f>
      </x:c>
      <x:c r="I27" s="44"/>
      <x:c r="J27" s="63" t="str">
        <x:f>IF($B27="","",IF(AND(J$8&lt;=$F27,J$8+6&gt;=$D27),IF($G27&gt;=1,"●",IF(J$8+6&lt;($D27+$E27*$G27),"●","■")),""))</x:f>
      </x:c>
      <x:c r="K27" s="63" t="str">
        <x:f>IF($B27="","",IF(AND(K$8&lt;=$F27,K$8+6&gt;=$D27),IF($G27&gt;=1,"●",IF(K$8+6&lt;($D27+$E27*$G27),"●","■")),""))</x:f>
      </x:c>
      <x:c r="L27" s="63" t="str">
        <x:f>IF($B27="","",IF(AND(L$8&lt;=$F27,L$8+6&gt;=$D27),IF($G27&gt;=1,"●",IF(L$8+6&lt;($D27+$E27*$G27),"●","■")),""))</x:f>
      </x:c>
      <x:c r="M27" s="63" t="str">
        <x:f>IF($B27="","",IF(AND(M$8&lt;=$F27,M$8+6&gt;=$D27),IF($G27&gt;=1,"●",IF(M$8+6&lt;($D27+$E27*$G27),"●","■")),""))</x:f>
      </x:c>
      <x:c r="N27" s="63" t="str">
        <x:f>IF($B27="","",IF(AND(N$8&lt;=$F27,N$8+6&gt;=$D27),IF($G27&gt;=1,"●",IF(N$8+6&lt;($D27+$E27*$G27),"●","■")),""))</x:f>
      </x:c>
      <x:c r="O27" s="63" t="str">
        <x:f>IF($B27="","",IF(AND(O$8&lt;=$F27,O$8+6&gt;=$D27),IF($G27&gt;=1,"●",IF(O$8+6&lt;($D27+$E27*$G27),"●","■")),""))</x:f>
      </x:c>
      <x:c r="P27" s="63" t="str">
        <x:f>IF($B27="","",IF(AND(P$8&lt;=$F27,P$8+6&gt;=$D27),IF($G27&gt;=1,"●",IF(P$8+6&lt;($D27+$E27*$G27),"●","■")),""))</x:f>
      </x:c>
      <x:c r="Q27" s="63" t="str">
        <x:f>IF($B27="","",IF(AND(Q$8&lt;=$F27,Q$8+6&gt;=$D27),IF($G27&gt;=1,"●",IF(Q$8+6&lt;($D27+$E27*$G27),"●","■")),""))</x:f>
      </x:c>
      <x:c r="R27" s="63" t="str">
        <x:f>IF($B27="","",IF(AND(R$8&lt;=$F27,R$8+6&gt;=$D27),IF($G27&gt;=1,"●",IF(R$8+6&lt;($D27+$E27*$G27),"●","■")),""))</x:f>
      </x:c>
      <x:c r="S27" s="63" t="str">
        <x:f>IF($B27="","",IF(AND(S$8&lt;=$F27,S$8+6&gt;=$D27),IF($G27&gt;=1,"●",IF(S$8+6&lt;($D27+$E27*$G27),"●","■")),""))</x:f>
      </x:c>
      <x:c r="T27" s="63" t="str">
        <x:f>IF($B27="","",IF(AND(T$8&lt;=$F27,T$8+6&gt;=$D27),IF($G27&gt;=1,"●",IF(T$8+6&lt;($D27+$E27*$G27),"●","■")),""))</x:f>
      </x:c>
      <x:c r="U27" s="63" t="str">
        <x:f>IF($B27="","",IF(AND(U$8&lt;=$F27,U$8+6&gt;=$D27),IF($G27&gt;=1,"●",IF(U$8+6&lt;($D27+$E27*$G27),"●","■")),""))</x:f>
      </x:c>
      <x:c r="V27" s="63" t="str">
        <x:f>IF($B27="","",IF(AND(V$8&lt;=$F27,V$8+6&gt;=$D27),IF($G27&gt;=1,"●",IF(V$8+6&lt;($D27+$E27*$G27),"●","■")),""))</x:f>
      </x:c>
      <x:c r="W27" s="63" t="str">
        <x:f>IF($B27="","",IF(AND(W$8&lt;=$F27,W$8+6&gt;=$D27),IF($G27&gt;=1,"●",IF(W$8+6&lt;($D27+$E27*$G27),"●","■")),""))</x:f>
      </x:c>
      <x:c r="X27" s="63" t="str">
        <x:f>IF($B27="","",IF(AND(X$8&lt;=$F27,X$8+6&gt;=$D27),IF($G27&gt;=1,"●",IF(X$8+6&lt;($D27+$E27*$G27),"●","■")),""))</x:f>
      </x:c>
      <x:c r="Y27" s="63" t="str">
        <x:f>IF($B27="","",IF(AND(Y$8&lt;=$F27,Y$8+6&gt;=$D27),IF($G27&gt;=1,"●",IF(Y$8+6&lt;($D27+$E27*$G27),"●","■")),""))</x:f>
      </x:c>
      <x:c r="Z27" s="63" t="str">
        <x:f>IF($B27="","",IF(AND(Z$8&lt;=$F27,Z$8+6&gt;=$D27),IF($G27&gt;=1,"●",IF(Z$8+6&lt;($D27+$E27*$G27),"●","■")),""))</x:f>
      </x:c>
      <x:c r="AA27" s="63" t="str">
        <x:f>IF($B27="","",IF(AND(AA$8&lt;=$F27,AA$8+6&gt;=$D27),IF($G27&gt;=1,"●",IF(AA$8+6&lt;($D27+$E27*$G27),"●","■")),""))</x:f>
      </x:c>
      <x:c r="AB27" s="63" t="str">
        <x:f>IF($B27="","",IF(AND(AB$8&lt;=$F27,AB$8+6&gt;=$D27),IF($G27&gt;=1,"●",IF(AB$8+6&lt;($D27+$E27*$G27),"●","■")),""))</x:f>
      </x:c>
      <x:c r="AC27" s="63" t="str">
        <x:f>IF($B27="","",IF(AND(AC$8&lt;=$F27,AC$8+6&gt;=$D27),IF($G27&gt;=1,"●",IF(AC$8+6&lt;($D27+$E27*$G27),"●","■")),""))</x:f>
      </x:c>
      <x:c r="AD27" s="63" t="str">
        <x:f>IF($B27="","",IF(AND(AD$8&lt;=$F27,AD$8+6&gt;=$D27),IF($G27&gt;=1,"●",IF(AD$8+6&lt;($D27+$E27*$G27),"●","■")),""))</x:f>
      </x:c>
      <x:c r="AE27" s="63" t="str">
        <x:f>IF($B27="","",IF(AND(AE$8&lt;=$F27,AE$8+6&gt;=$D27),IF($G27&gt;=1,"●",IF(AE$8+6&lt;($D27+$E27*$G27),"●","■")),""))</x:f>
      </x:c>
      <x:c r="AF27" s="63" t="str">
        <x:f>IF($B27="","",IF(AND(AF$8&lt;=$F27,AF$8+6&gt;=$D27),IF($G27&gt;=1,"●",IF(AF$8+6&lt;($D27+$E27*$G27),"●","■")),""))</x:f>
      </x:c>
      <x:c r="AG27" s="63" t="str">
        <x:f>IF($B27="","",IF(AND(AG$8&lt;=$F27,AG$8+6&gt;=$D27),IF($G27&gt;=1,"●",IF(AG$8+6&lt;($D27+$E27*$G27),"●","■")),""))</x:f>
      </x:c>
      <x:c r="AH27" s="63" t="str">
        <x:f>IF($B27="","",IF(AND(AH$8&lt;=$F27,AH$8+6&gt;=$D27),IF($G27&gt;=1,"●",IF(AH$8+6&lt;($D27+$E27*$G27),"●","■")),""))</x:f>
      </x:c>
      <x:c r="AI27" s="63" t="str">
        <x:f>IF($B27="","",IF(AND(AI$8&lt;=$F27,AI$8+6&gt;=$D27),IF($G27&gt;=1,"●",IF(AI$8+6&lt;($D27+$E27*$G27),"●","■")),""))</x:f>
      </x:c>
    </x:row>
    <x:row r="28" ht="25" customHeight="1">
      <x:c r="A28" t="n">
        <x:v>19</x:v>
      </x:c>
      <x:c r="B28" s="44"/>
      <x:c r="C28" s="44"/>
      <x:c r="D28" s="45"/>
      <x:c r="E28" s="44"/>
      <x:c r="F28" s="50" t="str">
        <x:f>IF(OR(D28="",E28=""),"",D28+E28-1)</x:f>
      </x:c>
      <x:c r="G28" s="48" t="n">
        <x:v>0</x:v>
      </x:c>
      <x:c r="H28" s="52" t="str">
        <x:f>IF(B28="","",IF(G28&gt;=1,"Finalizada",IF(AND(F28&lt;TODAY(),F28&lt;&gt;""),"Atrasada",IF(D28&gt;TODAY(),"Pendiente","En curso"))))</x:f>
      </x:c>
      <x:c r="I28" s="44"/>
      <x:c r="J28" s="63" t="str">
        <x:f>IF($B28="","",IF(AND(J$8&lt;=$F28,J$8+6&gt;=$D28),IF($G28&gt;=1,"●",IF(J$8+6&lt;($D28+$E28*$G28),"●","■")),""))</x:f>
      </x:c>
      <x:c r="K28" s="63" t="str">
        <x:f>IF($B28="","",IF(AND(K$8&lt;=$F28,K$8+6&gt;=$D28),IF($G28&gt;=1,"●",IF(K$8+6&lt;($D28+$E28*$G28),"●","■")),""))</x:f>
      </x:c>
      <x:c r="L28" s="63" t="str">
        <x:f>IF($B28="","",IF(AND(L$8&lt;=$F28,L$8+6&gt;=$D28),IF($G28&gt;=1,"●",IF(L$8+6&lt;($D28+$E28*$G28),"●","■")),""))</x:f>
      </x:c>
      <x:c r="M28" s="63" t="str">
        <x:f>IF($B28="","",IF(AND(M$8&lt;=$F28,M$8+6&gt;=$D28),IF($G28&gt;=1,"●",IF(M$8+6&lt;($D28+$E28*$G28),"●","■")),""))</x:f>
      </x:c>
      <x:c r="N28" s="63" t="str">
        <x:f>IF($B28="","",IF(AND(N$8&lt;=$F28,N$8+6&gt;=$D28),IF($G28&gt;=1,"●",IF(N$8+6&lt;($D28+$E28*$G28),"●","■")),""))</x:f>
      </x:c>
      <x:c r="O28" s="63" t="str">
        <x:f>IF($B28="","",IF(AND(O$8&lt;=$F28,O$8+6&gt;=$D28),IF($G28&gt;=1,"●",IF(O$8+6&lt;($D28+$E28*$G28),"●","■")),""))</x:f>
      </x:c>
      <x:c r="P28" s="63" t="str">
        <x:f>IF($B28="","",IF(AND(P$8&lt;=$F28,P$8+6&gt;=$D28),IF($G28&gt;=1,"●",IF(P$8+6&lt;($D28+$E28*$G28),"●","■")),""))</x:f>
      </x:c>
      <x:c r="Q28" s="63" t="str">
        <x:f>IF($B28="","",IF(AND(Q$8&lt;=$F28,Q$8+6&gt;=$D28),IF($G28&gt;=1,"●",IF(Q$8+6&lt;($D28+$E28*$G28),"●","■")),""))</x:f>
      </x:c>
      <x:c r="R28" s="63" t="str">
        <x:f>IF($B28="","",IF(AND(R$8&lt;=$F28,R$8+6&gt;=$D28),IF($G28&gt;=1,"●",IF(R$8+6&lt;($D28+$E28*$G28),"●","■")),""))</x:f>
      </x:c>
      <x:c r="S28" s="63" t="str">
        <x:f>IF($B28="","",IF(AND(S$8&lt;=$F28,S$8+6&gt;=$D28),IF($G28&gt;=1,"●",IF(S$8+6&lt;($D28+$E28*$G28),"●","■")),""))</x:f>
      </x:c>
      <x:c r="T28" s="63" t="str">
        <x:f>IF($B28="","",IF(AND(T$8&lt;=$F28,T$8+6&gt;=$D28),IF($G28&gt;=1,"●",IF(T$8+6&lt;($D28+$E28*$G28),"●","■")),""))</x:f>
      </x:c>
      <x:c r="U28" s="63" t="str">
        <x:f>IF($B28="","",IF(AND(U$8&lt;=$F28,U$8+6&gt;=$D28),IF($G28&gt;=1,"●",IF(U$8+6&lt;($D28+$E28*$G28),"●","■")),""))</x:f>
      </x:c>
      <x:c r="V28" s="63" t="str">
        <x:f>IF($B28="","",IF(AND(V$8&lt;=$F28,V$8+6&gt;=$D28),IF($G28&gt;=1,"●",IF(V$8+6&lt;($D28+$E28*$G28),"●","■")),""))</x:f>
      </x:c>
      <x:c r="W28" s="63" t="str">
        <x:f>IF($B28="","",IF(AND(W$8&lt;=$F28,W$8+6&gt;=$D28),IF($G28&gt;=1,"●",IF(W$8+6&lt;($D28+$E28*$G28),"●","■")),""))</x:f>
      </x:c>
      <x:c r="X28" s="63" t="str">
        <x:f>IF($B28="","",IF(AND(X$8&lt;=$F28,X$8+6&gt;=$D28),IF($G28&gt;=1,"●",IF(X$8+6&lt;($D28+$E28*$G28),"●","■")),""))</x:f>
      </x:c>
      <x:c r="Y28" s="63" t="str">
        <x:f>IF($B28="","",IF(AND(Y$8&lt;=$F28,Y$8+6&gt;=$D28),IF($G28&gt;=1,"●",IF(Y$8+6&lt;($D28+$E28*$G28),"●","■")),""))</x:f>
      </x:c>
      <x:c r="Z28" s="63" t="str">
        <x:f>IF($B28="","",IF(AND(Z$8&lt;=$F28,Z$8+6&gt;=$D28),IF($G28&gt;=1,"●",IF(Z$8+6&lt;($D28+$E28*$G28),"●","■")),""))</x:f>
      </x:c>
      <x:c r="AA28" s="63" t="str">
        <x:f>IF($B28="","",IF(AND(AA$8&lt;=$F28,AA$8+6&gt;=$D28),IF($G28&gt;=1,"●",IF(AA$8+6&lt;($D28+$E28*$G28),"●","■")),""))</x:f>
      </x:c>
      <x:c r="AB28" s="63" t="str">
        <x:f>IF($B28="","",IF(AND(AB$8&lt;=$F28,AB$8+6&gt;=$D28),IF($G28&gt;=1,"●",IF(AB$8+6&lt;($D28+$E28*$G28),"●","■")),""))</x:f>
      </x:c>
      <x:c r="AC28" s="63" t="str">
        <x:f>IF($B28="","",IF(AND(AC$8&lt;=$F28,AC$8+6&gt;=$D28),IF($G28&gt;=1,"●",IF(AC$8+6&lt;($D28+$E28*$G28),"●","■")),""))</x:f>
      </x:c>
      <x:c r="AD28" s="63" t="str">
        <x:f>IF($B28="","",IF(AND(AD$8&lt;=$F28,AD$8+6&gt;=$D28),IF($G28&gt;=1,"●",IF(AD$8+6&lt;($D28+$E28*$G28),"●","■")),""))</x:f>
      </x:c>
      <x:c r="AE28" s="63" t="str">
        <x:f>IF($B28="","",IF(AND(AE$8&lt;=$F28,AE$8+6&gt;=$D28),IF($G28&gt;=1,"●",IF(AE$8+6&lt;($D28+$E28*$G28),"●","■")),""))</x:f>
      </x:c>
      <x:c r="AF28" s="63" t="str">
        <x:f>IF($B28="","",IF(AND(AF$8&lt;=$F28,AF$8+6&gt;=$D28),IF($G28&gt;=1,"●",IF(AF$8+6&lt;($D28+$E28*$G28),"●","■")),""))</x:f>
      </x:c>
      <x:c r="AG28" s="63" t="str">
        <x:f>IF($B28="","",IF(AND(AG$8&lt;=$F28,AG$8+6&gt;=$D28),IF($G28&gt;=1,"●",IF(AG$8+6&lt;($D28+$E28*$G28),"●","■")),""))</x:f>
      </x:c>
      <x:c r="AH28" s="63" t="str">
        <x:f>IF($B28="","",IF(AND(AH$8&lt;=$F28,AH$8+6&gt;=$D28),IF($G28&gt;=1,"●",IF(AH$8+6&lt;($D28+$E28*$G28),"●","■")),""))</x:f>
      </x:c>
      <x:c r="AI28" s="63" t="str">
        <x:f>IF($B28="","",IF(AND(AI$8&lt;=$F28,AI$8+6&gt;=$D28),IF($G28&gt;=1,"●",IF(AI$8+6&lt;($D28+$E28*$G28),"●","■")),""))</x:f>
      </x:c>
    </x:row>
    <x:row r="29" ht="25" customHeight="1">
      <x:c r="A29" t="n">
        <x:v>20</x:v>
      </x:c>
      <x:c r="B29" s="44"/>
      <x:c r="C29" s="44"/>
      <x:c r="D29" s="45"/>
      <x:c r="E29" s="44"/>
      <x:c r="F29" s="50" t="str">
        <x:f>IF(OR(D29="",E29=""),"",D29+E29-1)</x:f>
      </x:c>
      <x:c r="G29" s="48" t="n">
        <x:v>0</x:v>
      </x:c>
      <x:c r="H29" s="52" t="str">
        <x:f>IF(B29="","",IF(G29&gt;=1,"Finalizada",IF(AND(F29&lt;TODAY(),F29&lt;&gt;""),"Atrasada",IF(D29&gt;TODAY(),"Pendiente","En curso"))))</x:f>
      </x:c>
      <x:c r="I29" s="44"/>
      <x:c r="J29" s="63" t="str">
        <x:f>IF($B29="","",IF(AND(J$8&lt;=$F29,J$8+6&gt;=$D29),IF($G29&gt;=1,"●",IF(J$8+6&lt;($D29+$E29*$G29),"●","■")),""))</x:f>
      </x:c>
      <x:c r="K29" s="63" t="str">
        <x:f>IF($B29="","",IF(AND(K$8&lt;=$F29,K$8+6&gt;=$D29),IF($G29&gt;=1,"●",IF(K$8+6&lt;($D29+$E29*$G29),"●","■")),""))</x:f>
      </x:c>
      <x:c r="L29" s="63" t="str">
        <x:f>IF($B29="","",IF(AND(L$8&lt;=$F29,L$8+6&gt;=$D29),IF($G29&gt;=1,"●",IF(L$8+6&lt;($D29+$E29*$G29),"●","■")),""))</x:f>
      </x:c>
      <x:c r="M29" s="63" t="str">
        <x:f>IF($B29="","",IF(AND(M$8&lt;=$F29,M$8+6&gt;=$D29),IF($G29&gt;=1,"●",IF(M$8+6&lt;($D29+$E29*$G29),"●","■")),""))</x:f>
      </x:c>
      <x:c r="N29" s="63" t="str">
        <x:f>IF($B29="","",IF(AND(N$8&lt;=$F29,N$8+6&gt;=$D29),IF($G29&gt;=1,"●",IF(N$8+6&lt;($D29+$E29*$G29),"●","■")),""))</x:f>
      </x:c>
      <x:c r="O29" s="63" t="str">
        <x:f>IF($B29="","",IF(AND(O$8&lt;=$F29,O$8+6&gt;=$D29),IF($G29&gt;=1,"●",IF(O$8+6&lt;($D29+$E29*$G29),"●","■")),""))</x:f>
      </x:c>
      <x:c r="P29" s="63" t="str">
        <x:f>IF($B29="","",IF(AND(P$8&lt;=$F29,P$8+6&gt;=$D29),IF($G29&gt;=1,"●",IF(P$8+6&lt;($D29+$E29*$G29),"●","■")),""))</x:f>
      </x:c>
      <x:c r="Q29" s="63" t="str">
        <x:f>IF($B29="","",IF(AND(Q$8&lt;=$F29,Q$8+6&gt;=$D29),IF($G29&gt;=1,"●",IF(Q$8+6&lt;($D29+$E29*$G29),"●","■")),""))</x:f>
      </x:c>
      <x:c r="R29" s="63" t="str">
        <x:f>IF($B29="","",IF(AND(R$8&lt;=$F29,R$8+6&gt;=$D29),IF($G29&gt;=1,"●",IF(R$8+6&lt;($D29+$E29*$G29),"●","■")),""))</x:f>
      </x:c>
      <x:c r="S29" s="63" t="str">
        <x:f>IF($B29="","",IF(AND(S$8&lt;=$F29,S$8+6&gt;=$D29),IF($G29&gt;=1,"●",IF(S$8+6&lt;($D29+$E29*$G29),"●","■")),""))</x:f>
      </x:c>
      <x:c r="T29" s="63" t="str">
        <x:f>IF($B29="","",IF(AND(T$8&lt;=$F29,T$8+6&gt;=$D29),IF($G29&gt;=1,"●",IF(T$8+6&lt;($D29+$E29*$G29),"●","■")),""))</x:f>
      </x:c>
      <x:c r="U29" s="63" t="str">
        <x:f>IF($B29="","",IF(AND(U$8&lt;=$F29,U$8+6&gt;=$D29),IF($G29&gt;=1,"●",IF(U$8+6&lt;($D29+$E29*$G29),"●","■")),""))</x:f>
      </x:c>
      <x:c r="V29" s="63" t="str">
        <x:f>IF($B29="","",IF(AND(V$8&lt;=$F29,V$8+6&gt;=$D29),IF($G29&gt;=1,"●",IF(V$8+6&lt;($D29+$E29*$G29),"●","■")),""))</x:f>
      </x:c>
      <x:c r="W29" s="63" t="str">
        <x:f>IF($B29="","",IF(AND(W$8&lt;=$F29,W$8+6&gt;=$D29),IF($G29&gt;=1,"●",IF(W$8+6&lt;($D29+$E29*$G29),"●","■")),""))</x:f>
      </x:c>
      <x:c r="X29" s="63" t="str">
        <x:f>IF($B29="","",IF(AND(X$8&lt;=$F29,X$8+6&gt;=$D29),IF($G29&gt;=1,"●",IF(X$8+6&lt;($D29+$E29*$G29),"●","■")),""))</x:f>
      </x:c>
      <x:c r="Y29" s="63" t="str">
        <x:f>IF($B29="","",IF(AND(Y$8&lt;=$F29,Y$8+6&gt;=$D29),IF($G29&gt;=1,"●",IF(Y$8+6&lt;($D29+$E29*$G29),"●","■")),""))</x:f>
      </x:c>
      <x:c r="Z29" s="63" t="str">
        <x:f>IF($B29="","",IF(AND(Z$8&lt;=$F29,Z$8+6&gt;=$D29),IF($G29&gt;=1,"●",IF(Z$8+6&lt;($D29+$E29*$G29),"●","■")),""))</x:f>
      </x:c>
      <x:c r="AA29" s="63" t="str">
        <x:f>IF($B29="","",IF(AND(AA$8&lt;=$F29,AA$8+6&gt;=$D29),IF($G29&gt;=1,"●",IF(AA$8+6&lt;($D29+$E29*$G29),"●","■")),""))</x:f>
      </x:c>
      <x:c r="AB29" s="63" t="str">
        <x:f>IF($B29="","",IF(AND(AB$8&lt;=$F29,AB$8+6&gt;=$D29),IF($G29&gt;=1,"●",IF(AB$8+6&lt;($D29+$E29*$G29),"●","■")),""))</x:f>
      </x:c>
      <x:c r="AC29" s="63" t="str">
        <x:f>IF($B29="","",IF(AND(AC$8&lt;=$F29,AC$8+6&gt;=$D29),IF($G29&gt;=1,"●",IF(AC$8+6&lt;($D29+$E29*$G29),"●","■")),""))</x:f>
      </x:c>
      <x:c r="AD29" s="63" t="str">
        <x:f>IF($B29="","",IF(AND(AD$8&lt;=$F29,AD$8+6&gt;=$D29),IF($G29&gt;=1,"●",IF(AD$8+6&lt;($D29+$E29*$G29),"●","■")),""))</x:f>
      </x:c>
      <x:c r="AE29" s="63" t="str">
        <x:f>IF($B29="","",IF(AND(AE$8&lt;=$F29,AE$8+6&gt;=$D29),IF($G29&gt;=1,"●",IF(AE$8+6&lt;($D29+$E29*$G29),"●","■")),""))</x:f>
      </x:c>
      <x:c r="AF29" s="63" t="str">
        <x:f>IF($B29="","",IF(AND(AF$8&lt;=$F29,AF$8+6&gt;=$D29),IF($G29&gt;=1,"●",IF(AF$8+6&lt;($D29+$E29*$G29),"●","■")),""))</x:f>
      </x:c>
      <x:c r="AG29" s="63" t="str">
        <x:f>IF($B29="","",IF(AND(AG$8&lt;=$F29,AG$8+6&gt;=$D29),IF($G29&gt;=1,"●",IF(AG$8+6&lt;($D29+$E29*$G29),"●","■")),""))</x:f>
      </x:c>
      <x:c r="AH29" s="63" t="str">
        <x:f>IF($B29="","",IF(AND(AH$8&lt;=$F29,AH$8+6&gt;=$D29),IF($G29&gt;=1,"●",IF(AH$8+6&lt;($D29+$E29*$G29),"●","■")),""))</x:f>
      </x:c>
      <x:c r="AI29" s="63" t="str">
        <x:f>IF($B29="","",IF(AND(AI$8&lt;=$F29,AI$8+6&gt;=$D29),IF($G29&gt;=1,"●",IF(AI$8+6&lt;($D29+$E29*$G29),"●","■")),""))</x:f>
      </x:c>
    </x:row>
    <x:row r="30" ht="25" customHeight="1">
      <x:c r="A30" t="n">
        <x:v>21</x:v>
      </x:c>
      <x:c r="B30" s="44"/>
      <x:c r="C30" s="44"/>
      <x:c r="D30" s="45"/>
      <x:c r="E30" s="44"/>
      <x:c r="F30" s="50" t="str">
        <x:f>IF(OR(D30="",E30=""),"",D30+E30-1)</x:f>
      </x:c>
      <x:c r="G30" s="48" t="n">
        <x:v>0</x:v>
      </x:c>
      <x:c r="H30" s="52" t="str">
        <x:f>IF(B30="","",IF(G30&gt;=1,"Finalizada",IF(AND(F30&lt;TODAY(),F30&lt;&gt;""),"Atrasada",IF(D30&gt;TODAY(),"Pendiente","En curso"))))</x:f>
      </x:c>
      <x:c r="I30" s="44"/>
      <x:c r="J30" s="63" t="str">
        <x:f>IF($B30="","",IF(AND(J$8&lt;=$F30,J$8+6&gt;=$D30),IF($G30&gt;=1,"●",IF(J$8+6&lt;($D30+$E30*$G30),"●","■")),""))</x:f>
      </x:c>
      <x:c r="K30" s="63" t="str">
        <x:f>IF($B30="","",IF(AND(K$8&lt;=$F30,K$8+6&gt;=$D30),IF($G30&gt;=1,"●",IF(K$8+6&lt;($D30+$E30*$G30),"●","■")),""))</x:f>
      </x:c>
      <x:c r="L30" s="63" t="str">
        <x:f>IF($B30="","",IF(AND(L$8&lt;=$F30,L$8+6&gt;=$D30),IF($G30&gt;=1,"●",IF(L$8+6&lt;($D30+$E30*$G30),"●","■")),""))</x:f>
      </x:c>
      <x:c r="M30" s="63" t="str">
        <x:f>IF($B30="","",IF(AND(M$8&lt;=$F30,M$8+6&gt;=$D30),IF($G30&gt;=1,"●",IF(M$8+6&lt;($D30+$E30*$G30),"●","■")),""))</x:f>
      </x:c>
      <x:c r="N30" s="63" t="str">
        <x:f>IF($B30="","",IF(AND(N$8&lt;=$F30,N$8+6&gt;=$D30),IF($G30&gt;=1,"●",IF(N$8+6&lt;($D30+$E30*$G30),"●","■")),""))</x:f>
      </x:c>
      <x:c r="O30" s="63" t="str">
        <x:f>IF($B30="","",IF(AND(O$8&lt;=$F30,O$8+6&gt;=$D30),IF($G30&gt;=1,"●",IF(O$8+6&lt;($D30+$E30*$G30),"●","■")),""))</x:f>
      </x:c>
      <x:c r="P30" s="63" t="str">
        <x:f>IF($B30="","",IF(AND(P$8&lt;=$F30,P$8+6&gt;=$D30),IF($G30&gt;=1,"●",IF(P$8+6&lt;($D30+$E30*$G30),"●","■")),""))</x:f>
      </x:c>
      <x:c r="Q30" s="63" t="str">
        <x:f>IF($B30="","",IF(AND(Q$8&lt;=$F30,Q$8+6&gt;=$D30),IF($G30&gt;=1,"●",IF(Q$8+6&lt;($D30+$E30*$G30),"●","■")),""))</x:f>
      </x:c>
      <x:c r="R30" s="63" t="str">
        <x:f>IF($B30="","",IF(AND(R$8&lt;=$F30,R$8+6&gt;=$D30),IF($G30&gt;=1,"●",IF(R$8+6&lt;($D30+$E30*$G30),"●","■")),""))</x:f>
      </x:c>
      <x:c r="S30" s="63" t="str">
        <x:f>IF($B30="","",IF(AND(S$8&lt;=$F30,S$8+6&gt;=$D30),IF($G30&gt;=1,"●",IF(S$8+6&lt;($D30+$E30*$G30),"●","■")),""))</x:f>
      </x:c>
      <x:c r="T30" s="63" t="str">
        <x:f>IF($B30="","",IF(AND(T$8&lt;=$F30,T$8+6&gt;=$D30),IF($G30&gt;=1,"●",IF(T$8+6&lt;($D30+$E30*$G30),"●","■")),""))</x:f>
      </x:c>
      <x:c r="U30" s="63" t="str">
        <x:f>IF($B30="","",IF(AND(U$8&lt;=$F30,U$8+6&gt;=$D30),IF($G30&gt;=1,"●",IF(U$8+6&lt;($D30+$E30*$G30),"●","■")),""))</x:f>
      </x:c>
      <x:c r="V30" s="63" t="str">
        <x:f>IF($B30="","",IF(AND(V$8&lt;=$F30,V$8+6&gt;=$D30),IF($G30&gt;=1,"●",IF(V$8+6&lt;($D30+$E30*$G30),"●","■")),""))</x:f>
      </x:c>
      <x:c r="W30" s="63" t="str">
        <x:f>IF($B30="","",IF(AND(W$8&lt;=$F30,W$8+6&gt;=$D30),IF($G30&gt;=1,"●",IF(W$8+6&lt;($D30+$E30*$G30),"●","■")),""))</x:f>
      </x:c>
      <x:c r="X30" s="63" t="str">
        <x:f>IF($B30="","",IF(AND(X$8&lt;=$F30,X$8+6&gt;=$D30),IF($G30&gt;=1,"●",IF(X$8+6&lt;($D30+$E30*$G30),"●","■")),""))</x:f>
      </x:c>
      <x:c r="Y30" s="63" t="str">
        <x:f>IF($B30="","",IF(AND(Y$8&lt;=$F30,Y$8+6&gt;=$D30),IF($G30&gt;=1,"●",IF(Y$8+6&lt;($D30+$E30*$G30),"●","■")),""))</x:f>
      </x:c>
      <x:c r="Z30" s="63" t="str">
        <x:f>IF($B30="","",IF(AND(Z$8&lt;=$F30,Z$8+6&gt;=$D30),IF($G30&gt;=1,"●",IF(Z$8+6&lt;($D30+$E30*$G30),"●","■")),""))</x:f>
      </x:c>
      <x:c r="AA30" s="63" t="str">
        <x:f>IF($B30="","",IF(AND(AA$8&lt;=$F30,AA$8+6&gt;=$D30),IF($G30&gt;=1,"●",IF(AA$8+6&lt;($D30+$E30*$G30),"●","■")),""))</x:f>
      </x:c>
      <x:c r="AB30" s="63" t="str">
        <x:f>IF($B30="","",IF(AND(AB$8&lt;=$F30,AB$8+6&gt;=$D30),IF($G30&gt;=1,"●",IF(AB$8+6&lt;($D30+$E30*$G30),"●","■")),""))</x:f>
      </x:c>
      <x:c r="AC30" s="63" t="str">
        <x:f>IF($B30="","",IF(AND(AC$8&lt;=$F30,AC$8+6&gt;=$D30),IF($G30&gt;=1,"●",IF(AC$8+6&lt;($D30+$E30*$G30),"●","■")),""))</x:f>
      </x:c>
      <x:c r="AD30" s="63" t="str">
        <x:f>IF($B30="","",IF(AND(AD$8&lt;=$F30,AD$8+6&gt;=$D30),IF($G30&gt;=1,"●",IF(AD$8+6&lt;($D30+$E30*$G30),"●","■")),""))</x:f>
      </x:c>
      <x:c r="AE30" s="63" t="str">
        <x:f>IF($B30="","",IF(AND(AE$8&lt;=$F30,AE$8+6&gt;=$D30),IF($G30&gt;=1,"●",IF(AE$8+6&lt;($D30+$E30*$G30),"●","■")),""))</x:f>
      </x:c>
      <x:c r="AF30" s="63" t="str">
        <x:f>IF($B30="","",IF(AND(AF$8&lt;=$F30,AF$8+6&gt;=$D30),IF($G30&gt;=1,"●",IF(AF$8+6&lt;($D30+$E30*$G30),"●","■")),""))</x:f>
      </x:c>
      <x:c r="AG30" s="63" t="str">
        <x:f>IF($B30="","",IF(AND(AG$8&lt;=$F30,AG$8+6&gt;=$D30),IF($G30&gt;=1,"●",IF(AG$8+6&lt;($D30+$E30*$G30),"●","■")),""))</x:f>
      </x:c>
      <x:c r="AH30" s="63" t="str">
        <x:f>IF($B30="","",IF(AND(AH$8&lt;=$F30,AH$8+6&gt;=$D30),IF($G30&gt;=1,"●",IF(AH$8+6&lt;($D30+$E30*$G30),"●","■")),""))</x:f>
      </x:c>
      <x:c r="AI30" s="63" t="str">
        <x:f>IF($B30="","",IF(AND(AI$8&lt;=$F30,AI$8+6&gt;=$D30),IF($G30&gt;=1,"●",IF(AI$8+6&lt;($D30+$E30*$G30),"●","■")),""))</x:f>
      </x:c>
    </x:row>
    <x:row r="31" ht="25" customHeight="1">
      <x:c r="A31" t="n">
        <x:v>22</x:v>
      </x:c>
      <x:c r="B31" s="44"/>
      <x:c r="C31" s="44"/>
      <x:c r="D31" s="45"/>
      <x:c r="E31" s="44"/>
      <x:c r="F31" s="50" t="str">
        <x:f>IF(OR(D31="",E31=""),"",D31+E31-1)</x:f>
      </x:c>
      <x:c r="G31" s="48" t="n">
        <x:v>0</x:v>
      </x:c>
      <x:c r="H31" s="52" t="str">
        <x:f>IF(B31="","",IF(G31&gt;=1,"Finalizada",IF(AND(F31&lt;TODAY(),F31&lt;&gt;""),"Atrasada",IF(D31&gt;TODAY(),"Pendiente","En curso"))))</x:f>
      </x:c>
      <x:c r="I31" s="44"/>
      <x:c r="J31" s="63" t="str">
        <x:f>IF($B31="","",IF(AND(J$8&lt;=$F31,J$8+6&gt;=$D31),IF($G31&gt;=1,"●",IF(J$8+6&lt;($D31+$E31*$G31),"●","■")),""))</x:f>
      </x:c>
      <x:c r="K31" s="63" t="str">
        <x:f>IF($B31="","",IF(AND(K$8&lt;=$F31,K$8+6&gt;=$D31),IF($G31&gt;=1,"●",IF(K$8+6&lt;($D31+$E31*$G31),"●","■")),""))</x:f>
      </x:c>
      <x:c r="L31" s="63" t="str">
        <x:f>IF($B31="","",IF(AND(L$8&lt;=$F31,L$8+6&gt;=$D31),IF($G31&gt;=1,"●",IF(L$8+6&lt;($D31+$E31*$G31),"●","■")),""))</x:f>
      </x:c>
      <x:c r="M31" s="63" t="str">
        <x:f>IF($B31="","",IF(AND(M$8&lt;=$F31,M$8+6&gt;=$D31),IF($G31&gt;=1,"●",IF(M$8+6&lt;($D31+$E31*$G31),"●","■")),""))</x:f>
      </x:c>
      <x:c r="N31" s="63" t="str">
        <x:f>IF($B31="","",IF(AND(N$8&lt;=$F31,N$8+6&gt;=$D31),IF($G31&gt;=1,"●",IF(N$8+6&lt;($D31+$E31*$G31),"●","■")),""))</x:f>
      </x:c>
      <x:c r="O31" s="63" t="str">
        <x:f>IF($B31="","",IF(AND(O$8&lt;=$F31,O$8+6&gt;=$D31),IF($G31&gt;=1,"●",IF(O$8+6&lt;($D31+$E31*$G31),"●","■")),""))</x:f>
      </x:c>
      <x:c r="P31" s="63" t="str">
        <x:f>IF($B31="","",IF(AND(P$8&lt;=$F31,P$8+6&gt;=$D31),IF($G31&gt;=1,"●",IF(P$8+6&lt;($D31+$E31*$G31),"●","■")),""))</x:f>
      </x:c>
      <x:c r="Q31" s="63" t="str">
        <x:f>IF($B31="","",IF(AND(Q$8&lt;=$F31,Q$8+6&gt;=$D31),IF($G31&gt;=1,"●",IF(Q$8+6&lt;($D31+$E31*$G31),"●","■")),""))</x:f>
      </x:c>
      <x:c r="R31" s="63" t="str">
        <x:f>IF($B31="","",IF(AND(R$8&lt;=$F31,R$8+6&gt;=$D31),IF($G31&gt;=1,"●",IF(R$8+6&lt;($D31+$E31*$G31),"●","■")),""))</x:f>
      </x:c>
      <x:c r="S31" s="63" t="str">
        <x:f>IF($B31="","",IF(AND(S$8&lt;=$F31,S$8+6&gt;=$D31),IF($G31&gt;=1,"●",IF(S$8+6&lt;($D31+$E31*$G31),"●","■")),""))</x:f>
      </x:c>
      <x:c r="T31" s="63" t="str">
        <x:f>IF($B31="","",IF(AND(T$8&lt;=$F31,T$8+6&gt;=$D31),IF($G31&gt;=1,"●",IF(T$8+6&lt;($D31+$E31*$G31),"●","■")),""))</x:f>
      </x:c>
      <x:c r="U31" s="63" t="str">
        <x:f>IF($B31="","",IF(AND(U$8&lt;=$F31,U$8+6&gt;=$D31),IF($G31&gt;=1,"●",IF(U$8+6&lt;($D31+$E31*$G31),"●","■")),""))</x:f>
      </x:c>
      <x:c r="V31" s="63" t="str">
        <x:f>IF($B31="","",IF(AND(V$8&lt;=$F31,V$8+6&gt;=$D31),IF($G31&gt;=1,"●",IF(V$8+6&lt;($D31+$E31*$G31),"●","■")),""))</x:f>
      </x:c>
      <x:c r="W31" s="63" t="str">
        <x:f>IF($B31="","",IF(AND(W$8&lt;=$F31,W$8+6&gt;=$D31),IF($G31&gt;=1,"●",IF(W$8+6&lt;($D31+$E31*$G31),"●","■")),""))</x:f>
      </x:c>
      <x:c r="X31" s="63" t="str">
        <x:f>IF($B31="","",IF(AND(X$8&lt;=$F31,X$8+6&gt;=$D31),IF($G31&gt;=1,"●",IF(X$8+6&lt;($D31+$E31*$G31),"●","■")),""))</x:f>
      </x:c>
      <x:c r="Y31" s="63" t="str">
        <x:f>IF($B31="","",IF(AND(Y$8&lt;=$F31,Y$8+6&gt;=$D31),IF($G31&gt;=1,"●",IF(Y$8+6&lt;($D31+$E31*$G31),"●","■")),""))</x:f>
      </x:c>
      <x:c r="Z31" s="63" t="str">
        <x:f>IF($B31="","",IF(AND(Z$8&lt;=$F31,Z$8+6&gt;=$D31),IF($G31&gt;=1,"●",IF(Z$8+6&lt;($D31+$E31*$G31),"●","■")),""))</x:f>
      </x:c>
      <x:c r="AA31" s="63" t="str">
        <x:f>IF($B31="","",IF(AND(AA$8&lt;=$F31,AA$8+6&gt;=$D31),IF($G31&gt;=1,"●",IF(AA$8+6&lt;($D31+$E31*$G31),"●","■")),""))</x:f>
      </x:c>
      <x:c r="AB31" s="63" t="str">
        <x:f>IF($B31="","",IF(AND(AB$8&lt;=$F31,AB$8+6&gt;=$D31),IF($G31&gt;=1,"●",IF(AB$8+6&lt;($D31+$E31*$G31),"●","■")),""))</x:f>
      </x:c>
      <x:c r="AC31" s="63" t="str">
        <x:f>IF($B31="","",IF(AND(AC$8&lt;=$F31,AC$8+6&gt;=$D31),IF($G31&gt;=1,"●",IF(AC$8+6&lt;($D31+$E31*$G31),"●","■")),""))</x:f>
      </x:c>
      <x:c r="AD31" s="63" t="str">
        <x:f>IF($B31="","",IF(AND(AD$8&lt;=$F31,AD$8+6&gt;=$D31),IF($G31&gt;=1,"●",IF(AD$8+6&lt;($D31+$E31*$G31),"●","■")),""))</x:f>
      </x:c>
      <x:c r="AE31" s="63" t="str">
        <x:f>IF($B31="","",IF(AND(AE$8&lt;=$F31,AE$8+6&gt;=$D31),IF($G31&gt;=1,"●",IF(AE$8+6&lt;($D31+$E31*$G31),"●","■")),""))</x:f>
      </x:c>
      <x:c r="AF31" s="63" t="str">
        <x:f>IF($B31="","",IF(AND(AF$8&lt;=$F31,AF$8+6&gt;=$D31),IF($G31&gt;=1,"●",IF(AF$8+6&lt;($D31+$E31*$G31),"●","■")),""))</x:f>
      </x:c>
      <x:c r="AG31" s="63" t="str">
        <x:f>IF($B31="","",IF(AND(AG$8&lt;=$F31,AG$8+6&gt;=$D31),IF($G31&gt;=1,"●",IF(AG$8+6&lt;($D31+$E31*$G31),"●","■")),""))</x:f>
      </x:c>
      <x:c r="AH31" s="63" t="str">
        <x:f>IF($B31="","",IF(AND(AH$8&lt;=$F31,AH$8+6&gt;=$D31),IF($G31&gt;=1,"●",IF(AH$8+6&lt;($D31+$E31*$G31),"●","■")),""))</x:f>
      </x:c>
      <x:c r="AI31" s="63" t="str">
        <x:f>IF($B31="","",IF(AND(AI$8&lt;=$F31,AI$8+6&gt;=$D31),IF($G31&gt;=1,"●",IF(AI$8+6&lt;($D31+$E31*$G31),"●","■")),""))</x:f>
      </x:c>
    </x:row>
    <x:row r="32" ht="25" customHeight="1">
      <x:c r="A32" t="n">
        <x:v>23</x:v>
      </x:c>
      <x:c r="B32" s="44"/>
      <x:c r="C32" s="44"/>
      <x:c r="D32" s="45"/>
      <x:c r="E32" s="44"/>
      <x:c r="F32" s="50" t="str">
        <x:f>IF(OR(D32="",E32=""),"",D32+E32-1)</x:f>
      </x:c>
      <x:c r="G32" s="48" t="n">
        <x:v>0</x:v>
      </x:c>
      <x:c r="H32" s="52" t="str">
        <x:f>IF(B32="","",IF(G32&gt;=1,"Finalizada",IF(AND(F32&lt;TODAY(),F32&lt;&gt;""),"Atrasada",IF(D32&gt;TODAY(),"Pendiente","En curso"))))</x:f>
      </x:c>
      <x:c r="I32" s="44"/>
      <x:c r="J32" s="63" t="str">
        <x:f>IF($B32="","",IF(AND(J$8&lt;=$F32,J$8+6&gt;=$D32),IF($G32&gt;=1,"●",IF(J$8+6&lt;($D32+$E32*$G32),"●","■")),""))</x:f>
      </x:c>
      <x:c r="K32" s="63" t="str">
        <x:f>IF($B32="","",IF(AND(K$8&lt;=$F32,K$8+6&gt;=$D32),IF($G32&gt;=1,"●",IF(K$8+6&lt;($D32+$E32*$G32),"●","■")),""))</x:f>
      </x:c>
      <x:c r="L32" s="63" t="str">
        <x:f>IF($B32="","",IF(AND(L$8&lt;=$F32,L$8+6&gt;=$D32),IF($G32&gt;=1,"●",IF(L$8+6&lt;($D32+$E32*$G32),"●","■")),""))</x:f>
      </x:c>
      <x:c r="M32" s="63" t="str">
        <x:f>IF($B32="","",IF(AND(M$8&lt;=$F32,M$8+6&gt;=$D32),IF($G32&gt;=1,"●",IF(M$8+6&lt;($D32+$E32*$G32),"●","■")),""))</x:f>
      </x:c>
      <x:c r="N32" s="63" t="str">
        <x:f>IF($B32="","",IF(AND(N$8&lt;=$F32,N$8+6&gt;=$D32),IF($G32&gt;=1,"●",IF(N$8+6&lt;($D32+$E32*$G32),"●","■")),""))</x:f>
      </x:c>
      <x:c r="O32" s="63" t="str">
        <x:f>IF($B32="","",IF(AND(O$8&lt;=$F32,O$8+6&gt;=$D32),IF($G32&gt;=1,"●",IF(O$8+6&lt;($D32+$E32*$G32),"●","■")),""))</x:f>
      </x:c>
      <x:c r="P32" s="63" t="str">
        <x:f>IF($B32="","",IF(AND(P$8&lt;=$F32,P$8+6&gt;=$D32),IF($G32&gt;=1,"●",IF(P$8+6&lt;($D32+$E32*$G32),"●","■")),""))</x:f>
      </x:c>
      <x:c r="Q32" s="63" t="str">
        <x:f>IF($B32="","",IF(AND(Q$8&lt;=$F32,Q$8+6&gt;=$D32),IF($G32&gt;=1,"●",IF(Q$8+6&lt;($D32+$E32*$G32),"●","■")),""))</x:f>
      </x:c>
      <x:c r="R32" s="63" t="str">
        <x:f>IF($B32="","",IF(AND(R$8&lt;=$F32,R$8+6&gt;=$D32),IF($G32&gt;=1,"●",IF(R$8+6&lt;($D32+$E32*$G32),"●","■")),""))</x:f>
      </x:c>
      <x:c r="S32" s="63" t="str">
        <x:f>IF($B32="","",IF(AND(S$8&lt;=$F32,S$8+6&gt;=$D32),IF($G32&gt;=1,"●",IF(S$8+6&lt;($D32+$E32*$G32),"●","■")),""))</x:f>
      </x:c>
      <x:c r="T32" s="63" t="str">
        <x:f>IF($B32="","",IF(AND(T$8&lt;=$F32,T$8+6&gt;=$D32),IF($G32&gt;=1,"●",IF(T$8+6&lt;($D32+$E32*$G32),"●","■")),""))</x:f>
      </x:c>
      <x:c r="U32" s="63" t="str">
        <x:f>IF($B32="","",IF(AND(U$8&lt;=$F32,U$8+6&gt;=$D32),IF($G32&gt;=1,"●",IF(U$8+6&lt;($D32+$E32*$G32),"●","■")),""))</x:f>
      </x:c>
      <x:c r="V32" s="63" t="str">
        <x:f>IF($B32="","",IF(AND(V$8&lt;=$F32,V$8+6&gt;=$D32),IF($G32&gt;=1,"●",IF(V$8+6&lt;($D32+$E32*$G32),"●","■")),""))</x:f>
      </x:c>
      <x:c r="W32" s="63" t="str">
        <x:f>IF($B32="","",IF(AND(W$8&lt;=$F32,W$8+6&gt;=$D32),IF($G32&gt;=1,"●",IF(W$8+6&lt;($D32+$E32*$G32),"●","■")),""))</x:f>
      </x:c>
      <x:c r="X32" s="63" t="str">
        <x:f>IF($B32="","",IF(AND(X$8&lt;=$F32,X$8+6&gt;=$D32),IF($G32&gt;=1,"●",IF(X$8+6&lt;($D32+$E32*$G32),"●","■")),""))</x:f>
      </x:c>
      <x:c r="Y32" s="63" t="str">
        <x:f>IF($B32="","",IF(AND(Y$8&lt;=$F32,Y$8+6&gt;=$D32),IF($G32&gt;=1,"●",IF(Y$8+6&lt;($D32+$E32*$G32),"●","■")),""))</x:f>
      </x:c>
      <x:c r="Z32" s="63" t="str">
        <x:f>IF($B32="","",IF(AND(Z$8&lt;=$F32,Z$8+6&gt;=$D32),IF($G32&gt;=1,"●",IF(Z$8+6&lt;($D32+$E32*$G32),"●","■")),""))</x:f>
      </x:c>
      <x:c r="AA32" s="63" t="str">
        <x:f>IF($B32="","",IF(AND(AA$8&lt;=$F32,AA$8+6&gt;=$D32),IF($G32&gt;=1,"●",IF(AA$8+6&lt;($D32+$E32*$G32),"●","■")),""))</x:f>
      </x:c>
      <x:c r="AB32" s="63" t="str">
        <x:f>IF($B32="","",IF(AND(AB$8&lt;=$F32,AB$8+6&gt;=$D32),IF($G32&gt;=1,"●",IF(AB$8+6&lt;($D32+$E32*$G32),"●","■")),""))</x:f>
      </x:c>
      <x:c r="AC32" s="63" t="str">
        <x:f>IF($B32="","",IF(AND(AC$8&lt;=$F32,AC$8+6&gt;=$D32),IF($G32&gt;=1,"●",IF(AC$8+6&lt;($D32+$E32*$G32),"●","■")),""))</x:f>
      </x:c>
      <x:c r="AD32" s="63" t="str">
        <x:f>IF($B32="","",IF(AND(AD$8&lt;=$F32,AD$8+6&gt;=$D32),IF($G32&gt;=1,"●",IF(AD$8+6&lt;($D32+$E32*$G32),"●","■")),""))</x:f>
      </x:c>
      <x:c r="AE32" s="63" t="str">
        <x:f>IF($B32="","",IF(AND(AE$8&lt;=$F32,AE$8+6&gt;=$D32),IF($G32&gt;=1,"●",IF(AE$8+6&lt;($D32+$E32*$G32),"●","■")),""))</x:f>
      </x:c>
      <x:c r="AF32" s="63" t="str">
        <x:f>IF($B32="","",IF(AND(AF$8&lt;=$F32,AF$8+6&gt;=$D32),IF($G32&gt;=1,"●",IF(AF$8+6&lt;($D32+$E32*$G32),"●","■")),""))</x:f>
      </x:c>
      <x:c r="AG32" s="63" t="str">
        <x:f>IF($B32="","",IF(AND(AG$8&lt;=$F32,AG$8+6&gt;=$D32),IF($G32&gt;=1,"●",IF(AG$8+6&lt;($D32+$E32*$G32),"●","■")),""))</x:f>
      </x:c>
      <x:c r="AH32" s="63" t="str">
        <x:f>IF($B32="","",IF(AND(AH$8&lt;=$F32,AH$8+6&gt;=$D32),IF($G32&gt;=1,"●",IF(AH$8+6&lt;($D32+$E32*$G32),"●","■")),""))</x:f>
      </x:c>
      <x:c r="AI32" s="63" t="str">
        <x:f>IF($B32="","",IF(AND(AI$8&lt;=$F32,AI$8+6&gt;=$D32),IF($G32&gt;=1,"●",IF(AI$8+6&lt;($D32+$E32*$G32),"●","■")),""))</x:f>
      </x:c>
    </x:row>
    <x:row r="33" ht="25" customHeight="1">
      <x:c r="A33" t="n">
        <x:v>24</x:v>
      </x:c>
      <x:c r="B33" s="44"/>
      <x:c r="C33" s="44"/>
      <x:c r="D33" s="45"/>
      <x:c r="E33" s="44"/>
      <x:c r="F33" s="50" t="str">
        <x:f>IF(OR(D33="",E33=""),"",D33+E33-1)</x:f>
      </x:c>
      <x:c r="G33" s="48" t="n">
        <x:v>0</x:v>
      </x:c>
      <x:c r="H33" s="52" t="str">
        <x:f>IF(B33="","",IF(G33&gt;=1,"Finalizada",IF(AND(F33&lt;TODAY(),F33&lt;&gt;""),"Atrasada",IF(D33&gt;TODAY(),"Pendiente","En curso"))))</x:f>
      </x:c>
      <x:c r="I33" s="44"/>
      <x:c r="J33" s="63" t="str">
        <x:f>IF($B33="","",IF(AND(J$8&lt;=$F33,J$8+6&gt;=$D33),IF($G33&gt;=1,"●",IF(J$8+6&lt;($D33+$E33*$G33),"●","■")),""))</x:f>
      </x:c>
      <x:c r="K33" s="63" t="str">
        <x:f>IF($B33="","",IF(AND(K$8&lt;=$F33,K$8+6&gt;=$D33),IF($G33&gt;=1,"●",IF(K$8+6&lt;($D33+$E33*$G33),"●","■")),""))</x:f>
      </x:c>
      <x:c r="L33" s="63" t="str">
        <x:f>IF($B33="","",IF(AND(L$8&lt;=$F33,L$8+6&gt;=$D33),IF($G33&gt;=1,"●",IF(L$8+6&lt;($D33+$E33*$G33),"●","■")),""))</x:f>
      </x:c>
      <x:c r="M33" s="63" t="str">
        <x:f>IF($B33="","",IF(AND(M$8&lt;=$F33,M$8+6&gt;=$D33),IF($G33&gt;=1,"●",IF(M$8+6&lt;($D33+$E33*$G33),"●","■")),""))</x:f>
      </x:c>
      <x:c r="N33" s="63" t="str">
        <x:f>IF($B33="","",IF(AND(N$8&lt;=$F33,N$8+6&gt;=$D33),IF($G33&gt;=1,"●",IF(N$8+6&lt;($D33+$E33*$G33),"●","■")),""))</x:f>
      </x:c>
      <x:c r="O33" s="63" t="str">
        <x:f>IF($B33="","",IF(AND(O$8&lt;=$F33,O$8+6&gt;=$D33),IF($G33&gt;=1,"●",IF(O$8+6&lt;($D33+$E33*$G33),"●","■")),""))</x:f>
      </x:c>
      <x:c r="P33" s="63" t="str">
        <x:f>IF($B33="","",IF(AND(P$8&lt;=$F33,P$8+6&gt;=$D33),IF($G33&gt;=1,"●",IF(P$8+6&lt;($D33+$E33*$G33),"●","■")),""))</x:f>
      </x:c>
      <x:c r="Q33" s="63" t="str">
        <x:f>IF($B33="","",IF(AND(Q$8&lt;=$F33,Q$8+6&gt;=$D33),IF($G33&gt;=1,"●",IF(Q$8+6&lt;($D33+$E33*$G33),"●","■")),""))</x:f>
      </x:c>
      <x:c r="R33" s="63" t="str">
        <x:f>IF($B33="","",IF(AND(R$8&lt;=$F33,R$8+6&gt;=$D33),IF($G33&gt;=1,"●",IF(R$8+6&lt;($D33+$E33*$G33),"●","■")),""))</x:f>
      </x:c>
      <x:c r="S33" s="63" t="str">
        <x:f>IF($B33="","",IF(AND(S$8&lt;=$F33,S$8+6&gt;=$D33),IF($G33&gt;=1,"●",IF(S$8+6&lt;($D33+$E33*$G33),"●","■")),""))</x:f>
      </x:c>
      <x:c r="T33" s="63" t="str">
        <x:f>IF($B33="","",IF(AND(T$8&lt;=$F33,T$8+6&gt;=$D33),IF($G33&gt;=1,"●",IF(T$8+6&lt;($D33+$E33*$G33),"●","■")),""))</x:f>
      </x:c>
      <x:c r="U33" s="63" t="str">
        <x:f>IF($B33="","",IF(AND(U$8&lt;=$F33,U$8+6&gt;=$D33),IF($G33&gt;=1,"●",IF(U$8+6&lt;($D33+$E33*$G33),"●","■")),""))</x:f>
      </x:c>
      <x:c r="V33" s="63" t="str">
        <x:f>IF($B33="","",IF(AND(V$8&lt;=$F33,V$8+6&gt;=$D33),IF($G33&gt;=1,"●",IF(V$8+6&lt;($D33+$E33*$G33),"●","■")),""))</x:f>
      </x:c>
      <x:c r="W33" s="63" t="str">
        <x:f>IF($B33="","",IF(AND(W$8&lt;=$F33,W$8+6&gt;=$D33),IF($G33&gt;=1,"●",IF(W$8+6&lt;($D33+$E33*$G33),"●","■")),""))</x:f>
      </x:c>
      <x:c r="X33" s="63" t="str">
        <x:f>IF($B33="","",IF(AND(X$8&lt;=$F33,X$8+6&gt;=$D33),IF($G33&gt;=1,"●",IF(X$8+6&lt;($D33+$E33*$G33),"●","■")),""))</x:f>
      </x:c>
      <x:c r="Y33" s="63" t="str">
        <x:f>IF($B33="","",IF(AND(Y$8&lt;=$F33,Y$8+6&gt;=$D33),IF($G33&gt;=1,"●",IF(Y$8+6&lt;($D33+$E33*$G33),"●","■")),""))</x:f>
      </x:c>
      <x:c r="Z33" s="63" t="str">
        <x:f>IF($B33="","",IF(AND(Z$8&lt;=$F33,Z$8+6&gt;=$D33),IF($G33&gt;=1,"●",IF(Z$8+6&lt;($D33+$E33*$G33),"●","■")),""))</x:f>
      </x:c>
      <x:c r="AA33" s="63" t="str">
        <x:f>IF($B33="","",IF(AND(AA$8&lt;=$F33,AA$8+6&gt;=$D33),IF($G33&gt;=1,"●",IF(AA$8+6&lt;($D33+$E33*$G33),"●","■")),""))</x:f>
      </x:c>
      <x:c r="AB33" s="63" t="str">
        <x:f>IF($B33="","",IF(AND(AB$8&lt;=$F33,AB$8+6&gt;=$D33),IF($G33&gt;=1,"●",IF(AB$8+6&lt;($D33+$E33*$G33),"●","■")),""))</x:f>
      </x:c>
      <x:c r="AC33" s="63" t="str">
        <x:f>IF($B33="","",IF(AND(AC$8&lt;=$F33,AC$8+6&gt;=$D33),IF($G33&gt;=1,"●",IF(AC$8+6&lt;($D33+$E33*$G33),"●","■")),""))</x:f>
      </x:c>
      <x:c r="AD33" s="63" t="str">
        <x:f>IF($B33="","",IF(AND(AD$8&lt;=$F33,AD$8+6&gt;=$D33),IF($G33&gt;=1,"●",IF(AD$8+6&lt;($D33+$E33*$G33),"●","■")),""))</x:f>
      </x:c>
      <x:c r="AE33" s="63" t="str">
        <x:f>IF($B33="","",IF(AND(AE$8&lt;=$F33,AE$8+6&gt;=$D33),IF($G33&gt;=1,"●",IF(AE$8+6&lt;($D33+$E33*$G33),"●","■")),""))</x:f>
      </x:c>
      <x:c r="AF33" s="63" t="str">
        <x:f>IF($B33="","",IF(AND(AF$8&lt;=$F33,AF$8+6&gt;=$D33),IF($G33&gt;=1,"●",IF(AF$8+6&lt;($D33+$E33*$G33),"●","■")),""))</x:f>
      </x:c>
      <x:c r="AG33" s="63" t="str">
        <x:f>IF($B33="","",IF(AND(AG$8&lt;=$F33,AG$8+6&gt;=$D33),IF($G33&gt;=1,"●",IF(AG$8+6&lt;($D33+$E33*$G33),"●","■")),""))</x:f>
      </x:c>
      <x:c r="AH33" s="63" t="str">
        <x:f>IF($B33="","",IF(AND(AH$8&lt;=$F33,AH$8+6&gt;=$D33),IF($G33&gt;=1,"●",IF(AH$8+6&lt;($D33+$E33*$G33),"●","■")),""))</x:f>
      </x:c>
      <x:c r="AI33" s="63" t="str">
        <x:f>IF($B33="","",IF(AND(AI$8&lt;=$F33,AI$8+6&gt;=$D33),IF($G33&gt;=1,"●",IF(AI$8+6&lt;($D33+$E33*$G33),"●","■")),""))</x:f>
      </x:c>
    </x:row>
    <x:row r="34" ht="25" customHeight="1">
      <x:c r="A34" t="n">
        <x:v>25</x:v>
      </x:c>
      <x:c r="B34" s="44"/>
      <x:c r="C34" s="44"/>
      <x:c r="D34" s="45"/>
      <x:c r="E34" s="44"/>
      <x:c r="F34" s="50" t="str">
        <x:f>IF(OR(D34="",E34=""),"",D34+E34-1)</x:f>
      </x:c>
      <x:c r="G34" s="48" t="n">
        <x:v>0</x:v>
      </x:c>
      <x:c r="H34" s="52" t="str">
        <x:f>IF(B34="","",IF(G34&gt;=1,"Finalizada",IF(AND(F34&lt;TODAY(),F34&lt;&gt;""),"Atrasada",IF(D34&gt;TODAY(),"Pendiente","En curso"))))</x:f>
      </x:c>
      <x:c r="I34" s="44"/>
      <x:c r="J34" s="63" t="str">
        <x:f>IF($B34="","",IF(AND(J$8&lt;=$F34,J$8+6&gt;=$D34),IF($G34&gt;=1,"●",IF(J$8+6&lt;($D34+$E34*$G34),"●","■")),""))</x:f>
      </x:c>
      <x:c r="K34" s="63" t="str">
        <x:f>IF($B34="","",IF(AND(K$8&lt;=$F34,K$8+6&gt;=$D34),IF($G34&gt;=1,"●",IF(K$8+6&lt;($D34+$E34*$G34),"●","■")),""))</x:f>
      </x:c>
      <x:c r="L34" s="63" t="str">
        <x:f>IF($B34="","",IF(AND(L$8&lt;=$F34,L$8+6&gt;=$D34),IF($G34&gt;=1,"●",IF(L$8+6&lt;($D34+$E34*$G34),"●","■")),""))</x:f>
      </x:c>
      <x:c r="M34" s="63" t="str">
        <x:f>IF($B34="","",IF(AND(M$8&lt;=$F34,M$8+6&gt;=$D34),IF($G34&gt;=1,"●",IF(M$8+6&lt;($D34+$E34*$G34),"●","■")),""))</x:f>
      </x:c>
      <x:c r="N34" s="63" t="str">
        <x:f>IF($B34="","",IF(AND(N$8&lt;=$F34,N$8+6&gt;=$D34),IF($G34&gt;=1,"●",IF(N$8+6&lt;($D34+$E34*$G34),"●","■")),""))</x:f>
      </x:c>
      <x:c r="O34" s="63" t="str">
        <x:f>IF($B34="","",IF(AND(O$8&lt;=$F34,O$8+6&gt;=$D34),IF($G34&gt;=1,"●",IF(O$8+6&lt;($D34+$E34*$G34),"●","■")),""))</x:f>
      </x:c>
      <x:c r="P34" s="63" t="str">
        <x:f>IF($B34="","",IF(AND(P$8&lt;=$F34,P$8+6&gt;=$D34),IF($G34&gt;=1,"●",IF(P$8+6&lt;($D34+$E34*$G34),"●","■")),""))</x:f>
      </x:c>
      <x:c r="Q34" s="63" t="str">
        <x:f>IF($B34="","",IF(AND(Q$8&lt;=$F34,Q$8+6&gt;=$D34),IF($G34&gt;=1,"●",IF(Q$8+6&lt;($D34+$E34*$G34),"●","■")),""))</x:f>
      </x:c>
      <x:c r="R34" s="63" t="str">
        <x:f>IF($B34="","",IF(AND(R$8&lt;=$F34,R$8+6&gt;=$D34),IF($G34&gt;=1,"●",IF(R$8+6&lt;($D34+$E34*$G34),"●","■")),""))</x:f>
      </x:c>
      <x:c r="S34" s="63" t="str">
        <x:f>IF($B34="","",IF(AND(S$8&lt;=$F34,S$8+6&gt;=$D34),IF($G34&gt;=1,"●",IF(S$8+6&lt;($D34+$E34*$G34),"●","■")),""))</x:f>
      </x:c>
      <x:c r="T34" s="63" t="str">
        <x:f>IF($B34="","",IF(AND(T$8&lt;=$F34,T$8+6&gt;=$D34),IF($G34&gt;=1,"●",IF(T$8+6&lt;($D34+$E34*$G34),"●","■")),""))</x:f>
      </x:c>
      <x:c r="U34" s="63" t="str">
        <x:f>IF($B34="","",IF(AND(U$8&lt;=$F34,U$8+6&gt;=$D34),IF($G34&gt;=1,"●",IF(U$8+6&lt;($D34+$E34*$G34),"●","■")),""))</x:f>
      </x:c>
      <x:c r="V34" s="63" t="str">
        <x:f>IF($B34="","",IF(AND(V$8&lt;=$F34,V$8+6&gt;=$D34),IF($G34&gt;=1,"●",IF(V$8+6&lt;($D34+$E34*$G34),"●","■")),""))</x:f>
      </x:c>
      <x:c r="W34" s="63" t="str">
        <x:f>IF($B34="","",IF(AND(W$8&lt;=$F34,W$8+6&gt;=$D34),IF($G34&gt;=1,"●",IF(W$8+6&lt;($D34+$E34*$G34),"●","■")),""))</x:f>
      </x:c>
      <x:c r="X34" s="63" t="str">
        <x:f>IF($B34="","",IF(AND(X$8&lt;=$F34,X$8+6&gt;=$D34),IF($G34&gt;=1,"●",IF(X$8+6&lt;($D34+$E34*$G34),"●","■")),""))</x:f>
      </x:c>
      <x:c r="Y34" s="63" t="str">
        <x:f>IF($B34="","",IF(AND(Y$8&lt;=$F34,Y$8+6&gt;=$D34),IF($G34&gt;=1,"●",IF(Y$8+6&lt;($D34+$E34*$G34),"●","■")),""))</x:f>
      </x:c>
      <x:c r="Z34" s="63" t="str">
        <x:f>IF($B34="","",IF(AND(Z$8&lt;=$F34,Z$8+6&gt;=$D34),IF($G34&gt;=1,"●",IF(Z$8+6&lt;($D34+$E34*$G34),"●","■")),""))</x:f>
      </x:c>
      <x:c r="AA34" s="63" t="str">
        <x:f>IF($B34="","",IF(AND(AA$8&lt;=$F34,AA$8+6&gt;=$D34),IF($G34&gt;=1,"●",IF(AA$8+6&lt;($D34+$E34*$G34),"●","■")),""))</x:f>
      </x:c>
      <x:c r="AB34" s="63" t="str">
        <x:f>IF($B34="","",IF(AND(AB$8&lt;=$F34,AB$8+6&gt;=$D34),IF($G34&gt;=1,"●",IF(AB$8+6&lt;($D34+$E34*$G34),"●","■")),""))</x:f>
      </x:c>
      <x:c r="AC34" s="63" t="str">
        <x:f>IF($B34="","",IF(AND(AC$8&lt;=$F34,AC$8+6&gt;=$D34),IF($G34&gt;=1,"●",IF(AC$8+6&lt;($D34+$E34*$G34),"●","■")),""))</x:f>
      </x:c>
      <x:c r="AD34" s="63" t="str">
        <x:f>IF($B34="","",IF(AND(AD$8&lt;=$F34,AD$8+6&gt;=$D34),IF($G34&gt;=1,"●",IF(AD$8+6&lt;($D34+$E34*$G34),"●","■")),""))</x:f>
      </x:c>
      <x:c r="AE34" s="63" t="str">
        <x:f>IF($B34="","",IF(AND(AE$8&lt;=$F34,AE$8+6&gt;=$D34),IF($G34&gt;=1,"●",IF(AE$8+6&lt;($D34+$E34*$G34),"●","■")),""))</x:f>
      </x:c>
      <x:c r="AF34" s="63" t="str">
        <x:f>IF($B34="","",IF(AND(AF$8&lt;=$F34,AF$8+6&gt;=$D34),IF($G34&gt;=1,"●",IF(AF$8+6&lt;($D34+$E34*$G34),"●","■")),""))</x:f>
      </x:c>
      <x:c r="AG34" s="63" t="str">
        <x:f>IF($B34="","",IF(AND(AG$8&lt;=$F34,AG$8+6&gt;=$D34),IF($G34&gt;=1,"●",IF(AG$8+6&lt;($D34+$E34*$G34),"●","■")),""))</x:f>
      </x:c>
      <x:c r="AH34" s="63" t="str">
        <x:f>IF($B34="","",IF(AND(AH$8&lt;=$F34,AH$8+6&gt;=$D34),IF($G34&gt;=1,"●",IF(AH$8+6&lt;($D34+$E34*$G34),"●","■")),""))</x:f>
      </x:c>
      <x:c r="AI34" s="63" t="str">
        <x:f>IF($B34="","",IF(AND(AI$8&lt;=$F34,AI$8+6&gt;=$D34),IF($G34&gt;=1,"●",IF(AI$8+6&lt;($D34+$E34*$G34),"●","■")),""))</x:f>
      </x:c>
    </x:row>
    <x:row r="35" ht="25" customHeight="1">
      <x:c r="A35" t="n">
        <x:v>26</x:v>
      </x:c>
      <x:c r="B35" s="44"/>
      <x:c r="C35" s="44"/>
      <x:c r="D35" s="45"/>
      <x:c r="E35" s="44"/>
      <x:c r="F35" s="50" t="str">
        <x:f>IF(OR(D35="",E35=""),"",D35+E35-1)</x:f>
      </x:c>
      <x:c r="G35" s="48" t="n">
        <x:v>0</x:v>
      </x:c>
      <x:c r="H35" s="52" t="str">
        <x:f>IF(B35="","",IF(G35&gt;=1,"Finalizada",IF(AND(F35&lt;TODAY(),F35&lt;&gt;""),"Atrasada",IF(D35&gt;TODAY(),"Pendiente","En curso"))))</x:f>
      </x:c>
      <x:c r="I35" s="44"/>
      <x:c r="J35" s="63" t="str">
        <x:f>IF($B35="","",IF(AND(J$8&lt;=$F35,J$8+6&gt;=$D35),IF($G35&gt;=1,"●",IF(J$8+6&lt;($D35+$E35*$G35),"●","■")),""))</x:f>
      </x:c>
      <x:c r="K35" s="63" t="str">
        <x:f>IF($B35="","",IF(AND(K$8&lt;=$F35,K$8+6&gt;=$D35),IF($G35&gt;=1,"●",IF(K$8+6&lt;($D35+$E35*$G35),"●","■")),""))</x:f>
      </x:c>
      <x:c r="L35" s="63" t="str">
        <x:f>IF($B35="","",IF(AND(L$8&lt;=$F35,L$8+6&gt;=$D35),IF($G35&gt;=1,"●",IF(L$8+6&lt;($D35+$E35*$G35),"●","■")),""))</x:f>
      </x:c>
      <x:c r="M35" s="63" t="str">
        <x:f>IF($B35="","",IF(AND(M$8&lt;=$F35,M$8+6&gt;=$D35),IF($G35&gt;=1,"●",IF(M$8+6&lt;($D35+$E35*$G35),"●","■")),""))</x:f>
      </x:c>
      <x:c r="N35" s="63" t="str">
        <x:f>IF($B35="","",IF(AND(N$8&lt;=$F35,N$8+6&gt;=$D35),IF($G35&gt;=1,"●",IF(N$8+6&lt;($D35+$E35*$G35),"●","■")),""))</x:f>
      </x:c>
      <x:c r="O35" s="63" t="str">
        <x:f>IF($B35="","",IF(AND(O$8&lt;=$F35,O$8+6&gt;=$D35),IF($G35&gt;=1,"●",IF(O$8+6&lt;($D35+$E35*$G35),"●","■")),""))</x:f>
      </x:c>
      <x:c r="P35" s="63" t="str">
        <x:f>IF($B35="","",IF(AND(P$8&lt;=$F35,P$8+6&gt;=$D35),IF($G35&gt;=1,"●",IF(P$8+6&lt;($D35+$E35*$G35),"●","■")),""))</x:f>
      </x:c>
      <x:c r="Q35" s="63" t="str">
        <x:f>IF($B35="","",IF(AND(Q$8&lt;=$F35,Q$8+6&gt;=$D35),IF($G35&gt;=1,"●",IF(Q$8+6&lt;($D35+$E35*$G35),"●","■")),""))</x:f>
      </x:c>
      <x:c r="R35" s="63" t="str">
        <x:f>IF($B35="","",IF(AND(R$8&lt;=$F35,R$8+6&gt;=$D35),IF($G35&gt;=1,"●",IF(R$8+6&lt;($D35+$E35*$G35),"●","■")),""))</x:f>
      </x:c>
      <x:c r="S35" s="63" t="str">
        <x:f>IF($B35="","",IF(AND(S$8&lt;=$F35,S$8+6&gt;=$D35),IF($G35&gt;=1,"●",IF(S$8+6&lt;($D35+$E35*$G35),"●","■")),""))</x:f>
      </x:c>
      <x:c r="T35" s="63" t="str">
        <x:f>IF($B35="","",IF(AND(T$8&lt;=$F35,T$8+6&gt;=$D35),IF($G35&gt;=1,"●",IF(T$8+6&lt;($D35+$E35*$G35),"●","■")),""))</x:f>
      </x:c>
      <x:c r="U35" s="63" t="str">
        <x:f>IF($B35="","",IF(AND(U$8&lt;=$F35,U$8+6&gt;=$D35),IF($G35&gt;=1,"●",IF(U$8+6&lt;($D35+$E35*$G35),"●","■")),""))</x:f>
      </x:c>
      <x:c r="V35" s="63" t="str">
        <x:f>IF($B35="","",IF(AND(V$8&lt;=$F35,V$8+6&gt;=$D35),IF($G35&gt;=1,"●",IF(V$8+6&lt;($D35+$E35*$G35),"●","■")),""))</x:f>
      </x:c>
      <x:c r="W35" s="63" t="str">
        <x:f>IF($B35="","",IF(AND(W$8&lt;=$F35,W$8+6&gt;=$D35),IF($G35&gt;=1,"●",IF(W$8+6&lt;($D35+$E35*$G35),"●","■")),""))</x:f>
      </x:c>
      <x:c r="X35" s="63" t="str">
        <x:f>IF($B35="","",IF(AND(X$8&lt;=$F35,X$8+6&gt;=$D35),IF($G35&gt;=1,"●",IF(X$8+6&lt;($D35+$E35*$G35),"●","■")),""))</x:f>
      </x:c>
      <x:c r="Y35" s="63" t="str">
        <x:f>IF($B35="","",IF(AND(Y$8&lt;=$F35,Y$8+6&gt;=$D35),IF($G35&gt;=1,"●",IF(Y$8+6&lt;($D35+$E35*$G35),"●","■")),""))</x:f>
      </x:c>
      <x:c r="Z35" s="63" t="str">
        <x:f>IF($B35="","",IF(AND(Z$8&lt;=$F35,Z$8+6&gt;=$D35),IF($G35&gt;=1,"●",IF(Z$8+6&lt;($D35+$E35*$G35),"●","■")),""))</x:f>
      </x:c>
      <x:c r="AA35" s="63" t="str">
        <x:f>IF($B35="","",IF(AND(AA$8&lt;=$F35,AA$8+6&gt;=$D35),IF($G35&gt;=1,"●",IF(AA$8+6&lt;($D35+$E35*$G35),"●","■")),""))</x:f>
      </x:c>
      <x:c r="AB35" s="63" t="str">
        <x:f>IF($B35="","",IF(AND(AB$8&lt;=$F35,AB$8+6&gt;=$D35),IF($G35&gt;=1,"●",IF(AB$8+6&lt;($D35+$E35*$G35),"●","■")),""))</x:f>
      </x:c>
      <x:c r="AC35" s="63" t="str">
        <x:f>IF($B35="","",IF(AND(AC$8&lt;=$F35,AC$8+6&gt;=$D35),IF($G35&gt;=1,"●",IF(AC$8+6&lt;($D35+$E35*$G35),"●","■")),""))</x:f>
      </x:c>
      <x:c r="AD35" s="63" t="str">
        <x:f>IF($B35="","",IF(AND(AD$8&lt;=$F35,AD$8+6&gt;=$D35),IF($G35&gt;=1,"●",IF(AD$8+6&lt;($D35+$E35*$G35),"●","■")),""))</x:f>
      </x:c>
      <x:c r="AE35" s="63" t="str">
        <x:f>IF($B35="","",IF(AND(AE$8&lt;=$F35,AE$8+6&gt;=$D35),IF($G35&gt;=1,"●",IF(AE$8+6&lt;($D35+$E35*$G35),"●","■")),""))</x:f>
      </x:c>
      <x:c r="AF35" s="63" t="str">
        <x:f>IF($B35="","",IF(AND(AF$8&lt;=$F35,AF$8+6&gt;=$D35),IF($G35&gt;=1,"●",IF(AF$8+6&lt;($D35+$E35*$G35),"●","■")),""))</x:f>
      </x:c>
      <x:c r="AG35" s="63" t="str">
        <x:f>IF($B35="","",IF(AND(AG$8&lt;=$F35,AG$8+6&gt;=$D35),IF($G35&gt;=1,"●",IF(AG$8+6&lt;($D35+$E35*$G35),"●","■")),""))</x:f>
      </x:c>
      <x:c r="AH35" s="63" t="str">
        <x:f>IF($B35="","",IF(AND(AH$8&lt;=$F35,AH$8+6&gt;=$D35),IF($G35&gt;=1,"●",IF(AH$8+6&lt;($D35+$E35*$G35),"●","■")),""))</x:f>
      </x:c>
      <x:c r="AI35" s="63" t="str">
        <x:f>IF($B35="","",IF(AND(AI$8&lt;=$F35,AI$8+6&gt;=$D35),IF($G35&gt;=1,"●",IF(AI$8+6&lt;($D35+$E35*$G35),"●","■")),""))</x:f>
      </x:c>
    </x:row>
    <x:row r="36" ht="25" customHeight="1">
      <x:c r="A36" t="n">
        <x:v>27</x:v>
      </x:c>
      <x:c r="B36" s="44"/>
      <x:c r="C36" s="44"/>
      <x:c r="D36" s="45"/>
      <x:c r="E36" s="44"/>
      <x:c r="F36" s="50" t="str">
        <x:f>IF(OR(D36="",E36=""),"",D36+E36-1)</x:f>
      </x:c>
      <x:c r="G36" s="48" t="n">
        <x:v>0</x:v>
      </x:c>
      <x:c r="H36" s="52" t="str">
        <x:f>IF(B36="","",IF(G36&gt;=1,"Finalizada",IF(AND(F36&lt;TODAY(),F36&lt;&gt;""),"Atrasada",IF(D36&gt;TODAY(),"Pendiente","En curso"))))</x:f>
      </x:c>
      <x:c r="I36" s="44"/>
      <x:c r="J36" s="63" t="str">
        <x:f>IF($B36="","",IF(AND(J$8&lt;=$F36,J$8+6&gt;=$D36),IF($G36&gt;=1,"●",IF(J$8+6&lt;($D36+$E36*$G36),"●","■")),""))</x:f>
      </x:c>
      <x:c r="K36" s="63" t="str">
        <x:f>IF($B36="","",IF(AND(K$8&lt;=$F36,K$8+6&gt;=$D36),IF($G36&gt;=1,"●",IF(K$8+6&lt;($D36+$E36*$G36),"●","■")),""))</x:f>
      </x:c>
      <x:c r="L36" s="63" t="str">
        <x:f>IF($B36="","",IF(AND(L$8&lt;=$F36,L$8+6&gt;=$D36),IF($G36&gt;=1,"●",IF(L$8+6&lt;($D36+$E36*$G36),"●","■")),""))</x:f>
      </x:c>
      <x:c r="M36" s="63" t="str">
        <x:f>IF($B36="","",IF(AND(M$8&lt;=$F36,M$8+6&gt;=$D36),IF($G36&gt;=1,"●",IF(M$8+6&lt;($D36+$E36*$G36),"●","■")),""))</x:f>
      </x:c>
      <x:c r="N36" s="63" t="str">
        <x:f>IF($B36="","",IF(AND(N$8&lt;=$F36,N$8+6&gt;=$D36),IF($G36&gt;=1,"●",IF(N$8+6&lt;($D36+$E36*$G36),"●","■")),""))</x:f>
      </x:c>
      <x:c r="O36" s="63" t="str">
        <x:f>IF($B36="","",IF(AND(O$8&lt;=$F36,O$8+6&gt;=$D36),IF($G36&gt;=1,"●",IF(O$8+6&lt;($D36+$E36*$G36),"●","■")),""))</x:f>
      </x:c>
      <x:c r="P36" s="63" t="str">
        <x:f>IF($B36="","",IF(AND(P$8&lt;=$F36,P$8+6&gt;=$D36),IF($G36&gt;=1,"●",IF(P$8+6&lt;($D36+$E36*$G36),"●","■")),""))</x:f>
      </x:c>
      <x:c r="Q36" s="63" t="str">
        <x:f>IF($B36="","",IF(AND(Q$8&lt;=$F36,Q$8+6&gt;=$D36),IF($G36&gt;=1,"●",IF(Q$8+6&lt;($D36+$E36*$G36),"●","■")),""))</x:f>
      </x:c>
      <x:c r="R36" s="63" t="str">
        <x:f>IF($B36="","",IF(AND(R$8&lt;=$F36,R$8+6&gt;=$D36),IF($G36&gt;=1,"●",IF(R$8+6&lt;($D36+$E36*$G36),"●","■")),""))</x:f>
      </x:c>
      <x:c r="S36" s="63" t="str">
        <x:f>IF($B36="","",IF(AND(S$8&lt;=$F36,S$8+6&gt;=$D36),IF($G36&gt;=1,"●",IF(S$8+6&lt;($D36+$E36*$G36),"●","■")),""))</x:f>
      </x:c>
      <x:c r="T36" s="63" t="str">
        <x:f>IF($B36="","",IF(AND(T$8&lt;=$F36,T$8+6&gt;=$D36),IF($G36&gt;=1,"●",IF(T$8+6&lt;($D36+$E36*$G36),"●","■")),""))</x:f>
      </x:c>
      <x:c r="U36" s="63" t="str">
        <x:f>IF($B36="","",IF(AND(U$8&lt;=$F36,U$8+6&gt;=$D36),IF($G36&gt;=1,"●",IF(U$8+6&lt;($D36+$E36*$G36),"●","■")),""))</x:f>
      </x:c>
      <x:c r="V36" s="63" t="str">
        <x:f>IF($B36="","",IF(AND(V$8&lt;=$F36,V$8+6&gt;=$D36),IF($G36&gt;=1,"●",IF(V$8+6&lt;($D36+$E36*$G36),"●","■")),""))</x:f>
      </x:c>
      <x:c r="W36" s="63" t="str">
        <x:f>IF($B36="","",IF(AND(W$8&lt;=$F36,W$8+6&gt;=$D36),IF($G36&gt;=1,"●",IF(W$8+6&lt;($D36+$E36*$G36),"●","■")),""))</x:f>
      </x:c>
      <x:c r="X36" s="63" t="str">
        <x:f>IF($B36="","",IF(AND(X$8&lt;=$F36,X$8+6&gt;=$D36),IF($G36&gt;=1,"●",IF(X$8+6&lt;($D36+$E36*$G36),"●","■")),""))</x:f>
      </x:c>
      <x:c r="Y36" s="63" t="str">
        <x:f>IF($B36="","",IF(AND(Y$8&lt;=$F36,Y$8+6&gt;=$D36),IF($G36&gt;=1,"●",IF(Y$8+6&lt;($D36+$E36*$G36),"●","■")),""))</x:f>
      </x:c>
      <x:c r="Z36" s="63" t="str">
        <x:f>IF($B36="","",IF(AND(Z$8&lt;=$F36,Z$8+6&gt;=$D36),IF($G36&gt;=1,"●",IF(Z$8+6&lt;($D36+$E36*$G36),"●","■")),""))</x:f>
      </x:c>
      <x:c r="AA36" s="63" t="str">
        <x:f>IF($B36="","",IF(AND(AA$8&lt;=$F36,AA$8+6&gt;=$D36),IF($G36&gt;=1,"●",IF(AA$8+6&lt;($D36+$E36*$G36),"●","■")),""))</x:f>
      </x:c>
      <x:c r="AB36" s="63" t="str">
        <x:f>IF($B36="","",IF(AND(AB$8&lt;=$F36,AB$8+6&gt;=$D36),IF($G36&gt;=1,"●",IF(AB$8+6&lt;($D36+$E36*$G36),"●","■")),""))</x:f>
      </x:c>
      <x:c r="AC36" s="63" t="str">
        <x:f>IF($B36="","",IF(AND(AC$8&lt;=$F36,AC$8+6&gt;=$D36),IF($G36&gt;=1,"●",IF(AC$8+6&lt;($D36+$E36*$G36),"●","■")),""))</x:f>
      </x:c>
      <x:c r="AD36" s="63" t="str">
        <x:f>IF($B36="","",IF(AND(AD$8&lt;=$F36,AD$8+6&gt;=$D36),IF($G36&gt;=1,"●",IF(AD$8+6&lt;($D36+$E36*$G36),"●","■")),""))</x:f>
      </x:c>
      <x:c r="AE36" s="63" t="str">
        <x:f>IF($B36="","",IF(AND(AE$8&lt;=$F36,AE$8+6&gt;=$D36),IF($G36&gt;=1,"●",IF(AE$8+6&lt;($D36+$E36*$G36),"●","■")),""))</x:f>
      </x:c>
      <x:c r="AF36" s="63" t="str">
        <x:f>IF($B36="","",IF(AND(AF$8&lt;=$F36,AF$8+6&gt;=$D36),IF($G36&gt;=1,"●",IF(AF$8+6&lt;($D36+$E36*$G36),"●","■")),""))</x:f>
      </x:c>
      <x:c r="AG36" s="63" t="str">
        <x:f>IF($B36="","",IF(AND(AG$8&lt;=$F36,AG$8+6&gt;=$D36),IF($G36&gt;=1,"●",IF(AG$8+6&lt;($D36+$E36*$G36),"●","■")),""))</x:f>
      </x:c>
      <x:c r="AH36" s="63" t="str">
        <x:f>IF($B36="","",IF(AND(AH$8&lt;=$F36,AH$8+6&gt;=$D36),IF($G36&gt;=1,"●",IF(AH$8+6&lt;($D36+$E36*$G36),"●","■")),""))</x:f>
      </x:c>
      <x:c r="AI36" s="63" t="str">
        <x:f>IF($B36="","",IF(AND(AI$8&lt;=$F36,AI$8+6&gt;=$D36),IF($G36&gt;=1,"●",IF(AI$8+6&lt;($D36+$E36*$G36),"●","■")),""))</x:f>
      </x:c>
    </x:row>
    <x:row r="37" ht="25" customHeight="1">
      <x:c r="A37" t="n">
        <x:v>28</x:v>
      </x:c>
      <x:c r="B37" s="44"/>
      <x:c r="C37" s="44"/>
      <x:c r="D37" s="45"/>
      <x:c r="E37" s="44"/>
      <x:c r="F37" s="50" t="str">
        <x:f>IF(OR(D37="",E37=""),"",D37+E37-1)</x:f>
      </x:c>
      <x:c r="G37" s="48" t="n">
        <x:v>0</x:v>
      </x:c>
      <x:c r="H37" s="52" t="str">
        <x:f>IF(B37="","",IF(G37&gt;=1,"Finalizada",IF(AND(F37&lt;TODAY(),F37&lt;&gt;""),"Atrasada",IF(D37&gt;TODAY(),"Pendiente","En curso"))))</x:f>
      </x:c>
      <x:c r="I37" s="44"/>
      <x:c r="J37" s="63" t="str">
        <x:f>IF($B37="","",IF(AND(J$8&lt;=$F37,J$8+6&gt;=$D37),IF($G37&gt;=1,"●",IF(J$8+6&lt;($D37+$E37*$G37),"●","■")),""))</x:f>
      </x:c>
      <x:c r="K37" s="63" t="str">
        <x:f>IF($B37="","",IF(AND(K$8&lt;=$F37,K$8+6&gt;=$D37),IF($G37&gt;=1,"●",IF(K$8+6&lt;($D37+$E37*$G37),"●","■")),""))</x:f>
      </x:c>
      <x:c r="L37" s="63" t="str">
        <x:f>IF($B37="","",IF(AND(L$8&lt;=$F37,L$8+6&gt;=$D37),IF($G37&gt;=1,"●",IF(L$8+6&lt;($D37+$E37*$G37),"●","■")),""))</x:f>
      </x:c>
      <x:c r="M37" s="63" t="str">
        <x:f>IF($B37="","",IF(AND(M$8&lt;=$F37,M$8+6&gt;=$D37),IF($G37&gt;=1,"●",IF(M$8+6&lt;($D37+$E37*$G37),"●","■")),""))</x:f>
      </x:c>
      <x:c r="N37" s="63" t="str">
        <x:f>IF($B37="","",IF(AND(N$8&lt;=$F37,N$8+6&gt;=$D37),IF($G37&gt;=1,"●",IF(N$8+6&lt;($D37+$E37*$G37),"●","■")),""))</x:f>
      </x:c>
      <x:c r="O37" s="63" t="str">
        <x:f>IF($B37="","",IF(AND(O$8&lt;=$F37,O$8+6&gt;=$D37),IF($G37&gt;=1,"●",IF(O$8+6&lt;($D37+$E37*$G37),"●","■")),""))</x:f>
      </x:c>
      <x:c r="P37" s="63" t="str">
        <x:f>IF($B37="","",IF(AND(P$8&lt;=$F37,P$8+6&gt;=$D37),IF($G37&gt;=1,"●",IF(P$8+6&lt;($D37+$E37*$G37),"●","■")),""))</x:f>
      </x:c>
      <x:c r="Q37" s="63" t="str">
        <x:f>IF($B37="","",IF(AND(Q$8&lt;=$F37,Q$8+6&gt;=$D37),IF($G37&gt;=1,"●",IF(Q$8+6&lt;($D37+$E37*$G37),"●","■")),""))</x:f>
      </x:c>
      <x:c r="R37" s="63" t="str">
        <x:f>IF($B37="","",IF(AND(R$8&lt;=$F37,R$8+6&gt;=$D37),IF($G37&gt;=1,"●",IF(R$8+6&lt;($D37+$E37*$G37),"●","■")),""))</x:f>
      </x:c>
      <x:c r="S37" s="63" t="str">
        <x:f>IF($B37="","",IF(AND(S$8&lt;=$F37,S$8+6&gt;=$D37),IF($G37&gt;=1,"●",IF(S$8+6&lt;($D37+$E37*$G37),"●","■")),""))</x:f>
      </x:c>
      <x:c r="T37" s="63" t="str">
        <x:f>IF($B37="","",IF(AND(T$8&lt;=$F37,T$8+6&gt;=$D37),IF($G37&gt;=1,"●",IF(T$8+6&lt;($D37+$E37*$G37),"●","■")),""))</x:f>
      </x:c>
      <x:c r="U37" s="63" t="str">
        <x:f>IF($B37="","",IF(AND(U$8&lt;=$F37,U$8+6&gt;=$D37),IF($G37&gt;=1,"●",IF(U$8+6&lt;($D37+$E37*$G37),"●","■")),""))</x:f>
      </x:c>
      <x:c r="V37" s="63" t="str">
        <x:f>IF($B37="","",IF(AND(V$8&lt;=$F37,V$8+6&gt;=$D37),IF($G37&gt;=1,"●",IF(V$8+6&lt;($D37+$E37*$G37),"●","■")),""))</x:f>
      </x:c>
      <x:c r="W37" s="63" t="str">
        <x:f>IF($B37="","",IF(AND(W$8&lt;=$F37,W$8+6&gt;=$D37),IF($G37&gt;=1,"●",IF(W$8+6&lt;($D37+$E37*$G37),"●","■")),""))</x:f>
      </x:c>
      <x:c r="X37" s="63" t="str">
        <x:f>IF($B37="","",IF(AND(X$8&lt;=$F37,X$8+6&gt;=$D37),IF($G37&gt;=1,"●",IF(X$8+6&lt;($D37+$E37*$G37),"●","■")),""))</x:f>
      </x:c>
      <x:c r="Y37" s="63" t="str">
        <x:f>IF($B37="","",IF(AND(Y$8&lt;=$F37,Y$8+6&gt;=$D37),IF($G37&gt;=1,"●",IF(Y$8+6&lt;($D37+$E37*$G37),"●","■")),""))</x:f>
      </x:c>
      <x:c r="Z37" s="63" t="str">
        <x:f>IF($B37="","",IF(AND(Z$8&lt;=$F37,Z$8+6&gt;=$D37),IF($G37&gt;=1,"●",IF(Z$8+6&lt;($D37+$E37*$G37),"●","■")),""))</x:f>
      </x:c>
      <x:c r="AA37" s="63" t="str">
        <x:f>IF($B37="","",IF(AND(AA$8&lt;=$F37,AA$8+6&gt;=$D37),IF($G37&gt;=1,"●",IF(AA$8+6&lt;($D37+$E37*$G37),"●","■")),""))</x:f>
      </x:c>
      <x:c r="AB37" s="63" t="str">
        <x:f>IF($B37="","",IF(AND(AB$8&lt;=$F37,AB$8+6&gt;=$D37),IF($G37&gt;=1,"●",IF(AB$8+6&lt;($D37+$E37*$G37),"●","■")),""))</x:f>
      </x:c>
      <x:c r="AC37" s="63" t="str">
        <x:f>IF($B37="","",IF(AND(AC$8&lt;=$F37,AC$8+6&gt;=$D37),IF($G37&gt;=1,"●",IF(AC$8+6&lt;($D37+$E37*$G37),"●","■")),""))</x:f>
      </x:c>
      <x:c r="AD37" s="63" t="str">
        <x:f>IF($B37="","",IF(AND(AD$8&lt;=$F37,AD$8+6&gt;=$D37),IF($G37&gt;=1,"●",IF(AD$8+6&lt;($D37+$E37*$G37),"●","■")),""))</x:f>
      </x:c>
      <x:c r="AE37" s="63" t="str">
        <x:f>IF($B37="","",IF(AND(AE$8&lt;=$F37,AE$8+6&gt;=$D37),IF($G37&gt;=1,"●",IF(AE$8+6&lt;($D37+$E37*$G37),"●","■")),""))</x:f>
      </x:c>
      <x:c r="AF37" s="63" t="str">
        <x:f>IF($B37="","",IF(AND(AF$8&lt;=$F37,AF$8+6&gt;=$D37),IF($G37&gt;=1,"●",IF(AF$8+6&lt;($D37+$E37*$G37),"●","■")),""))</x:f>
      </x:c>
      <x:c r="AG37" s="63" t="str">
        <x:f>IF($B37="","",IF(AND(AG$8&lt;=$F37,AG$8+6&gt;=$D37),IF($G37&gt;=1,"●",IF(AG$8+6&lt;($D37+$E37*$G37),"●","■")),""))</x:f>
      </x:c>
      <x:c r="AH37" s="63" t="str">
        <x:f>IF($B37="","",IF(AND(AH$8&lt;=$F37,AH$8+6&gt;=$D37),IF($G37&gt;=1,"●",IF(AH$8+6&lt;($D37+$E37*$G37),"●","■")),""))</x:f>
      </x:c>
      <x:c r="AI37" s="63" t="str">
        <x:f>IF($B37="","",IF(AND(AI$8&lt;=$F37,AI$8+6&gt;=$D37),IF($G37&gt;=1,"●",IF(AI$8+6&lt;($D37+$E37*$G37),"●","■")),""))</x:f>
      </x:c>
    </x:row>
    <x:row r="38" ht="25" customHeight="1">
      <x:c r="A38" t="n">
        <x:v>29</x:v>
      </x:c>
      <x:c r="B38" s="44"/>
      <x:c r="C38" s="44"/>
      <x:c r="D38" s="45"/>
      <x:c r="E38" s="44"/>
      <x:c r="F38" s="50" t="str">
        <x:f>IF(OR(D38="",E38=""),"",D38+E38-1)</x:f>
      </x:c>
      <x:c r="G38" s="48" t="n">
        <x:v>0</x:v>
      </x:c>
      <x:c r="H38" s="52" t="str">
        <x:f>IF(B38="","",IF(G38&gt;=1,"Finalizada",IF(AND(F38&lt;TODAY(),F38&lt;&gt;""),"Atrasada",IF(D38&gt;TODAY(),"Pendiente","En curso"))))</x:f>
      </x:c>
      <x:c r="I38" s="44"/>
      <x:c r="J38" s="63" t="str">
        <x:f>IF($B38="","",IF(AND(J$8&lt;=$F38,J$8+6&gt;=$D38),IF($G38&gt;=1,"●",IF(J$8+6&lt;($D38+$E38*$G38),"●","■")),""))</x:f>
      </x:c>
      <x:c r="K38" s="63" t="str">
        <x:f>IF($B38="","",IF(AND(K$8&lt;=$F38,K$8+6&gt;=$D38),IF($G38&gt;=1,"●",IF(K$8+6&lt;($D38+$E38*$G38),"●","■")),""))</x:f>
      </x:c>
      <x:c r="L38" s="63" t="str">
        <x:f>IF($B38="","",IF(AND(L$8&lt;=$F38,L$8+6&gt;=$D38),IF($G38&gt;=1,"●",IF(L$8+6&lt;($D38+$E38*$G38),"●","■")),""))</x:f>
      </x:c>
      <x:c r="M38" s="63" t="str">
        <x:f>IF($B38="","",IF(AND(M$8&lt;=$F38,M$8+6&gt;=$D38),IF($G38&gt;=1,"●",IF(M$8+6&lt;($D38+$E38*$G38),"●","■")),""))</x:f>
      </x:c>
      <x:c r="N38" s="63" t="str">
        <x:f>IF($B38="","",IF(AND(N$8&lt;=$F38,N$8+6&gt;=$D38),IF($G38&gt;=1,"●",IF(N$8+6&lt;($D38+$E38*$G38),"●","■")),""))</x:f>
      </x:c>
      <x:c r="O38" s="63" t="str">
        <x:f>IF($B38="","",IF(AND(O$8&lt;=$F38,O$8+6&gt;=$D38),IF($G38&gt;=1,"●",IF(O$8+6&lt;($D38+$E38*$G38),"●","■")),""))</x:f>
      </x:c>
      <x:c r="P38" s="63" t="str">
        <x:f>IF($B38="","",IF(AND(P$8&lt;=$F38,P$8+6&gt;=$D38),IF($G38&gt;=1,"●",IF(P$8+6&lt;($D38+$E38*$G38),"●","■")),""))</x:f>
      </x:c>
      <x:c r="Q38" s="63" t="str">
        <x:f>IF($B38="","",IF(AND(Q$8&lt;=$F38,Q$8+6&gt;=$D38),IF($G38&gt;=1,"●",IF(Q$8+6&lt;($D38+$E38*$G38),"●","■")),""))</x:f>
      </x:c>
      <x:c r="R38" s="63" t="str">
        <x:f>IF($B38="","",IF(AND(R$8&lt;=$F38,R$8+6&gt;=$D38),IF($G38&gt;=1,"●",IF(R$8+6&lt;($D38+$E38*$G38),"●","■")),""))</x:f>
      </x:c>
      <x:c r="S38" s="63" t="str">
        <x:f>IF($B38="","",IF(AND(S$8&lt;=$F38,S$8+6&gt;=$D38),IF($G38&gt;=1,"●",IF(S$8+6&lt;($D38+$E38*$G38),"●","■")),""))</x:f>
      </x:c>
      <x:c r="T38" s="63" t="str">
        <x:f>IF($B38="","",IF(AND(T$8&lt;=$F38,T$8+6&gt;=$D38),IF($G38&gt;=1,"●",IF(T$8+6&lt;($D38+$E38*$G38),"●","■")),""))</x:f>
      </x:c>
      <x:c r="U38" s="63" t="str">
        <x:f>IF($B38="","",IF(AND(U$8&lt;=$F38,U$8+6&gt;=$D38),IF($G38&gt;=1,"●",IF(U$8+6&lt;($D38+$E38*$G38),"●","■")),""))</x:f>
      </x:c>
      <x:c r="V38" s="63" t="str">
        <x:f>IF($B38="","",IF(AND(V$8&lt;=$F38,V$8+6&gt;=$D38),IF($G38&gt;=1,"●",IF(V$8+6&lt;($D38+$E38*$G38),"●","■")),""))</x:f>
      </x:c>
      <x:c r="W38" s="63" t="str">
        <x:f>IF($B38="","",IF(AND(W$8&lt;=$F38,W$8+6&gt;=$D38),IF($G38&gt;=1,"●",IF(W$8+6&lt;($D38+$E38*$G38),"●","■")),""))</x:f>
      </x:c>
      <x:c r="X38" s="63" t="str">
        <x:f>IF($B38="","",IF(AND(X$8&lt;=$F38,X$8+6&gt;=$D38),IF($G38&gt;=1,"●",IF(X$8+6&lt;($D38+$E38*$G38),"●","■")),""))</x:f>
      </x:c>
      <x:c r="Y38" s="63" t="str">
        <x:f>IF($B38="","",IF(AND(Y$8&lt;=$F38,Y$8+6&gt;=$D38),IF($G38&gt;=1,"●",IF(Y$8+6&lt;($D38+$E38*$G38),"●","■")),""))</x:f>
      </x:c>
      <x:c r="Z38" s="63" t="str">
        <x:f>IF($B38="","",IF(AND(Z$8&lt;=$F38,Z$8+6&gt;=$D38),IF($G38&gt;=1,"●",IF(Z$8+6&lt;($D38+$E38*$G38),"●","■")),""))</x:f>
      </x:c>
      <x:c r="AA38" s="63" t="str">
        <x:f>IF($B38="","",IF(AND(AA$8&lt;=$F38,AA$8+6&gt;=$D38),IF($G38&gt;=1,"●",IF(AA$8+6&lt;($D38+$E38*$G38),"●","■")),""))</x:f>
      </x:c>
      <x:c r="AB38" s="63" t="str">
        <x:f>IF($B38="","",IF(AND(AB$8&lt;=$F38,AB$8+6&gt;=$D38),IF($G38&gt;=1,"●",IF(AB$8+6&lt;($D38+$E38*$G38),"●","■")),""))</x:f>
      </x:c>
      <x:c r="AC38" s="63" t="str">
        <x:f>IF($B38="","",IF(AND(AC$8&lt;=$F38,AC$8+6&gt;=$D38),IF($G38&gt;=1,"●",IF(AC$8+6&lt;($D38+$E38*$G38),"●","■")),""))</x:f>
      </x:c>
      <x:c r="AD38" s="63" t="str">
        <x:f>IF($B38="","",IF(AND(AD$8&lt;=$F38,AD$8+6&gt;=$D38),IF($G38&gt;=1,"●",IF(AD$8+6&lt;($D38+$E38*$G38),"●","■")),""))</x:f>
      </x:c>
      <x:c r="AE38" s="63" t="str">
        <x:f>IF($B38="","",IF(AND(AE$8&lt;=$F38,AE$8+6&gt;=$D38),IF($G38&gt;=1,"●",IF(AE$8+6&lt;($D38+$E38*$G38),"●","■")),""))</x:f>
      </x:c>
      <x:c r="AF38" s="63" t="str">
        <x:f>IF($B38="","",IF(AND(AF$8&lt;=$F38,AF$8+6&gt;=$D38),IF($G38&gt;=1,"●",IF(AF$8+6&lt;($D38+$E38*$G38),"●","■")),""))</x:f>
      </x:c>
      <x:c r="AG38" s="63" t="str">
        <x:f>IF($B38="","",IF(AND(AG$8&lt;=$F38,AG$8+6&gt;=$D38),IF($G38&gt;=1,"●",IF(AG$8+6&lt;($D38+$E38*$G38),"●","■")),""))</x:f>
      </x:c>
      <x:c r="AH38" s="63" t="str">
        <x:f>IF($B38="","",IF(AND(AH$8&lt;=$F38,AH$8+6&gt;=$D38),IF($G38&gt;=1,"●",IF(AH$8+6&lt;($D38+$E38*$G38),"●","■")),""))</x:f>
      </x:c>
      <x:c r="AI38" s="63" t="str">
        <x:f>IF($B38="","",IF(AND(AI$8&lt;=$F38,AI$8+6&gt;=$D38),IF($G38&gt;=1,"●",IF(AI$8+6&lt;($D38+$E38*$G38),"●","■")),""))</x:f>
      </x:c>
    </x:row>
    <x:row r="39" ht="25" customHeight="1">
      <x:c r="A39" t="n">
        <x:v>30</x:v>
      </x:c>
      <x:c r="B39" s="44"/>
      <x:c r="C39" s="44"/>
      <x:c r="D39" s="45"/>
      <x:c r="E39" s="44"/>
      <x:c r="F39" s="50" t="str">
        <x:f>IF(OR(D39="",E39=""),"",D39+E39-1)</x:f>
      </x:c>
      <x:c r="G39" s="48" t="n">
        <x:v>0</x:v>
      </x:c>
      <x:c r="H39" s="52" t="str">
        <x:f>IF(B39="","",IF(G39&gt;=1,"Finalizada",IF(AND(F39&lt;TODAY(),F39&lt;&gt;""),"Atrasada",IF(D39&gt;TODAY(),"Pendiente","En curso"))))</x:f>
      </x:c>
      <x:c r="I39" s="44"/>
      <x:c r="J39" s="63" t="str">
        <x:f>IF($B39="","",IF(AND(J$8&lt;=$F39,J$8+6&gt;=$D39),IF($G39&gt;=1,"●",IF(J$8+6&lt;($D39+$E39*$G39),"●","■")),""))</x:f>
      </x:c>
      <x:c r="K39" s="63" t="str">
        <x:f>IF($B39="","",IF(AND(K$8&lt;=$F39,K$8+6&gt;=$D39),IF($G39&gt;=1,"●",IF(K$8+6&lt;($D39+$E39*$G39),"●","■")),""))</x:f>
      </x:c>
      <x:c r="L39" s="63" t="str">
        <x:f>IF($B39="","",IF(AND(L$8&lt;=$F39,L$8+6&gt;=$D39),IF($G39&gt;=1,"●",IF(L$8+6&lt;($D39+$E39*$G39),"●","■")),""))</x:f>
      </x:c>
      <x:c r="M39" s="63" t="str">
        <x:f>IF($B39="","",IF(AND(M$8&lt;=$F39,M$8+6&gt;=$D39),IF($G39&gt;=1,"●",IF(M$8+6&lt;($D39+$E39*$G39),"●","■")),""))</x:f>
      </x:c>
      <x:c r="N39" s="63" t="str">
        <x:f>IF($B39="","",IF(AND(N$8&lt;=$F39,N$8+6&gt;=$D39),IF($G39&gt;=1,"●",IF(N$8+6&lt;($D39+$E39*$G39),"●","■")),""))</x:f>
      </x:c>
      <x:c r="O39" s="63" t="str">
        <x:f>IF($B39="","",IF(AND(O$8&lt;=$F39,O$8+6&gt;=$D39),IF($G39&gt;=1,"●",IF(O$8+6&lt;($D39+$E39*$G39),"●","■")),""))</x:f>
      </x:c>
      <x:c r="P39" s="63" t="str">
        <x:f>IF($B39="","",IF(AND(P$8&lt;=$F39,P$8+6&gt;=$D39),IF($G39&gt;=1,"●",IF(P$8+6&lt;($D39+$E39*$G39),"●","■")),""))</x:f>
      </x:c>
      <x:c r="Q39" s="63" t="str">
        <x:f>IF($B39="","",IF(AND(Q$8&lt;=$F39,Q$8+6&gt;=$D39),IF($G39&gt;=1,"●",IF(Q$8+6&lt;($D39+$E39*$G39),"●","■")),""))</x:f>
      </x:c>
      <x:c r="R39" s="63" t="str">
        <x:f>IF($B39="","",IF(AND(R$8&lt;=$F39,R$8+6&gt;=$D39),IF($G39&gt;=1,"●",IF(R$8+6&lt;($D39+$E39*$G39),"●","■")),""))</x:f>
      </x:c>
      <x:c r="S39" s="63" t="str">
        <x:f>IF($B39="","",IF(AND(S$8&lt;=$F39,S$8+6&gt;=$D39),IF($G39&gt;=1,"●",IF(S$8+6&lt;($D39+$E39*$G39),"●","■")),""))</x:f>
      </x:c>
      <x:c r="T39" s="63" t="str">
        <x:f>IF($B39="","",IF(AND(T$8&lt;=$F39,T$8+6&gt;=$D39),IF($G39&gt;=1,"●",IF(T$8+6&lt;($D39+$E39*$G39),"●","■")),""))</x:f>
      </x:c>
      <x:c r="U39" s="63" t="str">
        <x:f>IF($B39="","",IF(AND(U$8&lt;=$F39,U$8+6&gt;=$D39),IF($G39&gt;=1,"●",IF(U$8+6&lt;($D39+$E39*$G39),"●","■")),""))</x:f>
      </x:c>
      <x:c r="V39" s="63" t="str">
        <x:f>IF($B39="","",IF(AND(V$8&lt;=$F39,V$8+6&gt;=$D39),IF($G39&gt;=1,"●",IF(V$8+6&lt;($D39+$E39*$G39),"●","■")),""))</x:f>
      </x:c>
      <x:c r="W39" s="63" t="str">
        <x:f>IF($B39="","",IF(AND(W$8&lt;=$F39,W$8+6&gt;=$D39),IF($G39&gt;=1,"●",IF(W$8+6&lt;($D39+$E39*$G39),"●","■")),""))</x:f>
      </x:c>
      <x:c r="X39" s="63" t="str">
        <x:f>IF($B39="","",IF(AND(X$8&lt;=$F39,X$8+6&gt;=$D39),IF($G39&gt;=1,"●",IF(X$8+6&lt;($D39+$E39*$G39),"●","■")),""))</x:f>
      </x:c>
      <x:c r="Y39" s="63" t="str">
        <x:f>IF($B39="","",IF(AND(Y$8&lt;=$F39,Y$8+6&gt;=$D39),IF($G39&gt;=1,"●",IF(Y$8+6&lt;($D39+$E39*$G39),"●","■")),""))</x:f>
      </x:c>
      <x:c r="Z39" s="63" t="str">
        <x:f>IF($B39="","",IF(AND(Z$8&lt;=$F39,Z$8+6&gt;=$D39),IF($G39&gt;=1,"●",IF(Z$8+6&lt;($D39+$E39*$G39),"●","■")),""))</x:f>
      </x:c>
      <x:c r="AA39" s="63" t="str">
        <x:f>IF($B39="","",IF(AND(AA$8&lt;=$F39,AA$8+6&gt;=$D39),IF($G39&gt;=1,"●",IF(AA$8+6&lt;($D39+$E39*$G39),"●","■")),""))</x:f>
      </x:c>
      <x:c r="AB39" s="63" t="str">
        <x:f>IF($B39="","",IF(AND(AB$8&lt;=$F39,AB$8+6&gt;=$D39),IF($G39&gt;=1,"●",IF(AB$8+6&lt;($D39+$E39*$G39),"●","■")),""))</x:f>
      </x:c>
      <x:c r="AC39" s="63" t="str">
        <x:f>IF($B39="","",IF(AND(AC$8&lt;=$F39,AC$8+6&gt;=$D39),IF($G39&gt;=1,"●",IF(AC$8+6&lt;($D39+$E39*$G39),"●","■")),""))</x:f>
      </x:c>
      <x:c r="AD39" s="63" t="str">
        <x:f>IF($B39="","",IF(AND(AD$8&lt;=$F39,AD$8+6&gt;=$D39),IF($G39&gt;=1,"●",IF(AD$8+6&lt;($D39+$E39*$G39),"●","■")),""))</x:f>
      </x:c>
      <x:c r="AE39" s="63" t="str">
        <x:f>IF($B39="","",IF(AND(AE$8&lt;=$F39,AE$8+6&gt;=$D39),IF($G39&gt;=1,"●",IF(AE$8+6&lt;($D39+$E39*$G39),"●","■")),""))</x:f>
      </x:c>
      <x:c r="AF39" s="63" t="str">
        <x:f>IF($B39="","",IF(AND(AF$8&lt;=$F39,AF$8+6&gt;=$D39),IF($G39&gt;=1,"●",IF(AF$8+6&lt;($D39+$E39*$G39),"●","■")),""))</x:f>
      </x:c>
      <x:c r="AG39" s="63" t="str">
        <x:f>IF($B39="","",IF(AND(AG$8&lt;=$F39,AG$8+6&gt;=$D39),IF($G39&gt;=1,"●",IF(AG$8+6&lt;($D39+$E39*$G39),"●","■")),""))</x:f>
      </x:c>
      <x:c r="AH39" s="63" t="str">
        <x:f>IF($B39="","",IF(AND(AH$8&lt;=$F39,AH$8+6&gt;=$D39),IF($G39&gt;=1,"●",IF(AH$8+6&lt;($D39+$E39*$G39),"●","■")),""))</x:f>
      </x:c>
      <x:c r="AI39" s="63" t="str">
        <x:f>IF($B39="","",IF(AND(AI$8&lt;=$F39,AI$8+6&gt;=$D39),IF($G39&gt;=1,"●",IF(AI$8+6&lt;($D39+$E39*$G39),"●","■")),""))</x:f>
      </x:c>
    </x:row>
  </x:sheetData>
  <x:mergeCells>
    <x:mergeCell ref="A1:P2"/>
    <x:mergeCell ref="A3:P3"/>
    <x:mergeCell ref="A8:I8"/>
  </x:mergeCells>
  <x:conditionalFormatting sqref="J10:AI39">
    <x:cfRule type="expression" dxfId="0" priority="1">
      <x:formula>J10="■"</x:formula>
    </x:cfRule>
    <x:cfRule type="expression" dxfId="1" priority="2">
      <x:formula>J10="●"</x:formula>
    </x:cfRule>
  </x:conditionalFormatting>
  <x:conditionalFormatting sqref="H10:H39">
    <x:cfRule type="expression" dxfId="2" priority="3">
      <x:formula>$H10="Atrasada"</x:formula>
    </x:cfRule>
    <x:cfRule type="expression" dxfId="3" priority="4">
      <x:formula>$H10="Finalizada"</x:formula>
    </x:cfRule>
  </x:conditionalFormatting>
  <x:dataValidations count="2">
    <x:dataValidation type="list" sqref="I10:I39">
      <x:formula1>"Alta,Media,Baja"</x:formula1>
    </x:dataValidation>
    <x:dataValidation type="decimal" operator="between" sqref="G10:G39">
      <x:formula1>0</x:formula1>
      <x:formula2>1</x:formula2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38" hidden="0" customWidth="1"/>
    <x:col min="2" max="2" width="14" hidden="0" customWidth="1"/>
    <x:col min="3" max="3" width="45" hidden="0" customWidth="1"/>
    <x:col min="4" max="4" width="29" hidden="0" customWidth="1"/>
    <x:col min="5" max="5" width="14" hidden="0" customWidth="1"/>
    <x:col min="6" max="6" width="14" hidden="0" customWidth="1"/>
  </x:cols>
  <x:sheetData>
    <x:row r="1" ht="27" customHeight="1">
      <x:c r="A1" s="68" t="str">
        <x:v>PANEL DE CONTROL  |  PROYECTO</x:v>
      </x:c>
      <x:c r="B1" s="68"/>
      <x:c r="C1" s="68"/>
      <x:c r="D1" s="68"/>
      <x:c r="E1" s="68"/>
      <x:c r="F1" s="68"/>
      <x:c r="G1" s="68"/>
      <x:c r="H1" s="68"/>
    </x:row>
    <x:row r="2" ht="27" customHeight="1">
      <x:c r="A2" s="68"/>
      <x:c r="B2" s="68"/>
      <x:c r="C2" s="68"/>
      <x:c r="D2" s="68"/>
      <x:c r="E2" s="68"/>
      <x:c r="F2" s="68"/>
      <x:c r="G2" s="68"/>
      <x:c r="H2" s="68"/>
    </x:row>
    <x:row r="4" ht="29" customHeight="1">
      <x:c r="A4" s="73" t="str">
        <x:v>INDICADOR</x:v>
      </x:c>
      <x:c r="B4" s="73" t="str">
        <x:v>VALOR</x:v>
      </x:c>
      <x:c r="C4" s="73" t="str">
        <x:v>INTERPRETACIÓN</x:v>
      </x:c>
      <x:c r="D4" s="73" t="str">
        <x:v>ORIGEN</x:v>
      </x:c>
    </x:row>
    <x:row r="5" ht="28" customHeight="1">
      <x:c r="A5" t="str">
        <x:v>Tareas registradas</x:v>
      </x:c>
      <x:c r="B5" s="78" t="n">
        <x:f>'Gantt semanal'!E5</x:f>
        <x:v>12</x:v>
      </x:c>
      <x:c r="C5" t="str">
        <x:v>Tareas con nombre registrado</x:v>
      </x:c>
      <x:c r="D5" t="str">
        <x:v>'Gantt semanal'!B10:B39</x:v>
      </x:c>
    </x:row>
    <x:row r="6" ht="28" customHeight="1">
      <x:c r="A6" t="str">
        <x:v>Avance promedio</x:v>
      </x:c>
      <x:c r="B6" s="79" t="n">
        <x:f>'Gantt semanal'!H5</x:f>
        <x:v>0.29583333333333334</x:v>
      </x:c>
      <x:c r="C6" t="str">
        <x:v>Promedio simple de avance por tarea</x:v>
      </x:c>
      <x:c r="D6" t="str">
        <x:v>'Gantt semanal'!G10:G39</x:v>
      </x:c>
    </x:row>
    <x:row r="7" ht="28" customHeight="1">
      <x:c r="A7" t="str">
        <x:v>Atrasadas</x:v>
      </x:c>
      <x:c r="B7" s="78" t="n">
        <x:f>'Gantt semanal'!K5</x:f>
        <x:v>0</x:v>
      </x:c>
      <x:c r="C7" t="str">
        <x:v>Fecha final vencida y avance menor al 100 %</x:v>
      </x:c>
      <x:c r="D7" t="str">
        <x:v>'Gantt semanal'!H10:H39</x:v>
      </x:c>
    </x:row>
    <x:row r="8" ht="28" customHeight="1">
      <x:c r="A8" t="str">
        <x:v>Finalizadas</x:v>
      </x:c>
      <x:c r="B8" s="78" t="n">
        <x:f>COUNTIF('Gantt semanal'!H10:H39,"Finalizada")</x:f>
        <x:v>2</x:v>
      </x:c>
      <x:c r="C8" t="str">
        <x:v>Tareas completadas</x:v>
      </x:c>
      <x:c r="D8" t="str">
        <x:v>'Gantt semanal'!H10:H39</x:v>
      </x:c>
    </x:row>
    <x:row r="9" ht="28" customHeight="1">
      <x:c r="A9" t="str">
        <x:v>En curso</x:v>
      </x:c>
      <x:c r="B9" s="78" t="n">
        <x:f>COUNTIF('Gantt semanal'!H10:H39,"En curso")</x:f>
        <x:v>0</x:v>
      </x:c>
      <x:c r="C9" t="str">
        <x:v>Tareas ya iniciadas y sin terminar</x:v>
      </x:c>
      <x:c r="D9" t="str">
        <x:v>'Gantt semanal'!H10:H39</x:v>
      </x:c>
    </x:row>
    <x:row r="10" ht="28" customHeight="1">
      <x:c r="A10" t="str">
        <x:v>Pendientes</x:v>
      </x:c>
      <x:c r="B10" s="78" t="n">
        <x:f>COUNTIF('Gantt semanal'!H10:H39,"Pendiente")</x:f>
        <x:v>10</x:v>
      </x:c>
      <x:c r="C10" t="str">
        <x:v>Tareas aún sin comenzar</x:v>
      </x:c>
      <x:c r="D10" t="str">
        <x:v>'Gantt semanal'!H10:H39</x:v>
      </x:c>
    </x:row>
    <x:row r="11" ht="28" customHeight="1">
      <x:c r="A11" t="str">
        <x:v>Alta prioridad</x:v>
      </x:c>
      <x:c r="B11" s="78" t="n">
        <x:f>COUNTIF('Gantt semanal'!I10:I39,"Alta")</x:f>
        <x:v>8</x:v>
      </x:c>
      <x:c r="C11" t="str">
        <x:v>Tareas marcadas como altas</x:v>
      </x:c>
      <x:c r="D11" t="str">
        <x:v>'Gantt semanal'!I10:I39</x:v>
      </x:c>
    </x:row>
    <x:row r="14">
      <x:c r="A14" s="84" t="str">
        <x:v>RESUMEN DEL AVANCE</x:v>
      </x:c>
    </x:row>
    <x:row r="16">
      <x:c r="A16" s="73" t="str">
        <x:v>Tarea</x:v>
      </x:c>
      <x:c r="B16" s="73" t="str">
        <x:v>Avance</x:v>
      </x:c>
    </x:row>
    <x:row r="17">
      <x:c r="A17" t="str">
        <x:v>Definir alcance</x:v>
      </x:c>
      <x:c r="B17" s="16" t="n">
        <x:f>'Gantt semanal'!G10</x:f>
        <x:v>1</x:v>
      </x:c>
    </x:row>
    <x:row r="18">
      <x:c r="A18" t="str">
        <x:v>Reunión de inicio</x:v>
      </x:c>
      <x:c r="B18" s="16" t="n">
        <x:f>'Gantt semanal'!G11</x:f>
        <x:v>1</x:v>
      </x:c>
    </x:row>
    <x:row r="19">
      <x:c r="A19" t="str">
        <x:v>Levantamiento de requisitos</x:v>
      </x:c>
      <x:c r="B19" s="16" t="n">
        <x:f>'Gantt semanal'!G12</x:f>
        <x:v>0.75</x:v>
      </x:c>
    </x:row>
    <x:row r="20">
      <x:c r="A20" t="str">
        <x:v>Arquitectura del proyecto</x:v>
      </x:c>
      <x:c r="B20" s="16" t="n">
        <x:f>'Gantt semanal'!G13</x:f>
        <x:v>0.5</x:v>
      </x:c>
    </x:row>
    <x:row r="21">
      <x:c r="A21" t="str">
        <x:v>Diseño UX y prototipos</x:v>
      </x:c>
      <x:c r="B21" s="16" t="n">
        <x:f>'Gantt semanal'!G14</x:f>
        <x:v>0.3</x:v>
      </x:c>
    </x:row>
    <x:row r="22">
      <x:c r="A22" t="str">
        <x:v>Aprobación del diseño</x:v>
      </x:c>
      <x:c r="B22" s="16" t="n">
        <x:f>'Gantt semanal'!G15</x:f>
        <x:v>0</x:v>
      </x:c>
    </x:row>
    <x:row r="23">
      <x:c r="A23" t="str">
        <x:v>Desarrollo fase 1</x:v>
      </x:c>
      <x:c r="B23" s="16" t="n">
        <x:f>'Gantt semanal'!G16</x:f>
        <x:v>0</x:v>
      </x:c>
    </x:row>
    <x:row r="24">
      <x:c r="A24" t="str">
        <x:v>Desarrollo fase 2</x:v>
      </x:c>
      <x:c r="B24" s="16" t="n">
        <x:f>'Gantt semanal'!G17</x:f>
        <x:v>0</x:v>
      </x:c>
    </x:row>
    <x:row r="25">
      <x:c r="A25" t="str">
        <x:v>Pruebas funcionales</x:v>
      </x:c>
      <x:c r="B25" s="16" t="n">
        <x:f>'Gantt semanal'!G18</x:f>
        <x:v>0</x:v>
      </x:c>
    </x:row>
    <x:row r="26">
      <x:c r="A26" t="str">
        <x:v>Revisión con cliente</x:v>
      </x:c>
      <x:c r="B26" s="16" t="n">
        <x:f>'Gantt semanal'!G19</x:f>
        <x:v>0</x:v>
      </x:c>
    </x:row>
    <x:row r="27">
      <x:c r="A27" t="str">
        <x:v>Ajustes finales</x:v>
      </x:c>
      <x:c r="B27" s="16" t="n">
        <x:f>'Gantt semanal'!G20</x:f>
        <x:v>0</x:v>
      </x:c>
    </x:row>
    <x:row r="28">
      <x:c r="A28" t="str">
        <x:v>Entrega y lanzamiento</x:v>
      </x:c>
      <x:c r="B28" s="16" t="n">
        <x:f>'Gantt semanal'!G21</x:f>
        <x:v>0</x:v>
      </x:c>
    </x:row>
    <x:row r="32">
      <x:c r="A32" s="88" t="str">
        <x:v>Los indicadores se actualizan al modificar fechas, duración y porcentaje de avance en la pestaña Gantt.</x:v>
      </x:c>
      <x:c r="B32" s="88"/>
      <x:c r="C32" s="88"/>
      <x:c r="D32" s="88"/>
      <x:c r="E32" s="88"/>
      <x:c r="F32" s="88"/>
      <x:c r="G32" s="88"/>
      <x:c r="H32" s="88"/>
    </x:row>
    <x:row r="33">
      <x:c r="A33" s="88"/>
      <x:c r="B33" s="88"/>
      <x:c r="C33" s="88"/>
      <x:c r="D33" s="88"/>
      <x:c r="E33" s="88"/>
      <x:c r="F33" s="88"/>
      <x:c r="G33" s="88"/>
      <x:c r="H33" s="88"/>
    </x:row>
  </x:sheetData>
  <x:mergeCells>
    <x:mergeCell ref="A1:H2"/>
    <x:mergeCell ref="A32:H33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9" hidden="0" customWidth="1"/>
    <x:col min="2" max="2" width="27" hidden="0" customWidth="1"/>
    <x:col min="3" max="3" width="85" hidden="0" customWidth="1"/>
  </x:cols>
  <x:sheetData>
    <x:row r="1" ht="29" customHeight="1">
      <x:c r="A1" s="93" t="str">
        <x:v>GUÍA RÁPIDA · GANTT EN EXCEL</x:v>
      </x:c>
      <x:c r="B1" s="93"/>
      <x:c r="C1" s="93"/>
      <x:c r="D1" s="93"/>
      <x:c r="E1" s="93"/>
      <x:c r="F1" s="93"/>
    </x:row>
    <x:row r="2" ht="29" customHeight="1">
      <x:c r="A2" s="93"/>
      <x:c r="B2" s="93"/>
      <x:c r="C2" s="93"/>
      <x:c r="D2" s="93"/>
      <x:c r="E2" s="93"/>
      <x:c r="F2" s="93"/>
    </x:row>
    <x:row r="4">
      <x:c r="A4" s="73" t="str">
        <x:v>PASO</x:v>
      </x:c>
      <x:c r="B4" s="73" t="str">
        <x:v>TEMA</x:v>
      </x:c>
      <x:c r="C4" s="73" t="str">
        <x:v>INSTRUCCIONES</x:v>
      </x:c>
    </x:row>
    <x:row r="5" ht="44" customHeight="1">
      <x:c r="A5" s="97" t="str">
        <x:v>1</x:v>
      </x:c>
      <x:c r="B5" s="97" t="str">
        <x:v>Fecha de comienzo</x:v>
      </x:c>
      <x:c r="C5" s="97" t="str">
        <x:v>Modifica B5 en la hoja Gantt; los encabezados del cronograma se recalculan.</x:v>
      </x:c>
    </x:row>
    <x:row r="6" ht="44" customHeight="1">
      <x:c r="A6" s="97" t="str">
        <x:v>2</x:v>
      </x:c>
      <x:c r="B6" s="97" t="str">
        <x:v>Actividades</x:v>
      </x:c>
      <x:c r="C6" s="97" t="str">
        <x:v>Rellena las filas de la tabla con tarea, responsable, inicio y duración en días.</x:v>
      </x:c>
    </x:row>
    <x:row r="7" ht="44" customHeight="1">
      <x:c r="A7" s="97" t="str">
        <x:v>3</x:v>
      </x:c>
      <x:c r="B7" s="97" t="str">
        <x:v>Progreso</x:v>
      </x:c>
      <x:c r="C7" s="97" t="str">
        <x:v>Escribe un porcentaje entre 0% y 100% en AVANCE. Verde = tramo completado; azul = planificado.</x:v>
      </x:c>
    </x:row>
    <x:row r="8" ht="44" customHeight="1">
      <x:c r="A8" s="97" t="str">
        <x:v>4</x:v>
      </x:c>
      <x:c r="B8" s="97" t="str">
        <x:v>Fin y estado</x:v>
      </x:c>
      <x:c r="C8" s="97" t="str">
        <x:v>Las columnas FIN y ESTADO son automáticas. No sobrescribas sus fórmulas.</x:v>
      </x:c>
    </x:row>
    <x:row r="9" ht="44" customHeight="1">
      <x:c r="A9" s="97" t="str">
        <x:v>5</x:v>
      </x:c>
      <x:c r="B9" s="97" t="str">
        <x:v>Prioridad</x:v>
      </x:c>
      <x:c r="C9" s="97" t="str">
        <x:v>Utiliza Alta, Media o Baja en la columna PRIORIDAD.</x:v>
      </x:c>
    </x:row>
    <x:row r="10" ht="44" customHeight="1">
      <x:c r="A10" s="97" t="str">
        <x:v>6</x:v>
      </x:c>
      <x:c r="B10" s="97" t="str">
        <x:v>Más tareas</x:v>
      </x:c>
      <x:c r="C10" s="97" t="str">
        <x:v>Hay 30 filas preparadas. Puedes borrar los nombres ficticios y usar las filas libres.</x:v>
      </x:c>
    </x:row>
    <x:row r="11" ht="44" customHeight="1">
      <x:c r="A11" s="97" t="str">
        <x:v>7</x:v>
      </x:c>
      <x:c r="B11" s="97" t="str">
        <x:v>Planificación</x:v>
      </x:c>
      <x:c r="C11" s="97" t="str">
        <x:v>El archivo no calcula dependencias ni redistribuye fechas automáticamente; los cambios de fechas se hacen en la tabla.</x:v>
      </x:c>
    </x:row>
    <x:row r="12" ht="44" customHeight="1">
      <x:c r="A12" s="97" t="str">
        <x:v>8</x:v>
      </x:c>
      <x:c r="B12" s="97" t="str">
        <x:v>Excel</x:v>
      </x:c>
      <x:c r="C12" s="97" t="str">
        <x:v>Compatible con hojas XLSX modernas; en otras aplicaciones revisa el formato y las reglas condicionales.</x:v>
      </x:c>
    </x:row>
    <x:row r="13" ht="44" customHeight="1">
      <x:c r="A13" s="97" t="str">
        <x:v>9</x:v>
      </x:c>
      <x:c r="B13" s="97" t="str">
        <x:v>Impresión</x:v>
      </x:c>
      <x:c r="C13" s="97" t="str">
        <x:v>Imprime el rango deseado en orientación horizontal; ajusta a varias hojas cuando sea necesario.</x:v>
      </x:c>
    </x:row>
    <x:row r="16">
      <x:c r="A16" t="str">
        <x:v>LEYENDA</x:v>
      </x:c>
      <x:c r="B16" s="101" t="str">
        <x:v>● Completado</x:v>
      </x:c>
      <x:c r="C16" s="105" t="str">
        <x:v>■ Planificado</x:v>
      </x:c>
    </x:row>
    <x:row r="18">
      <x:c r="A18" s="109" t="str">
        <x:v>Los datos son un ejemplo ficticio y pueden reemplazarse. No hay macros ni conexiones externas.</x:v>
      </x:c>
      <x:c r="B18" s="109"/>
      <x:c r="C18" s="109"/>
    </x:row>
  </x:sheetData>
  <x:mergeCells>
    <x:mergeCell ref="A1:F2"/>
    <x:mergeCell ref="A18:C18"/>
  </x:mergeCells>
  <x:pageMargins left="0.7" right="0.7" top="0.75" bottom="0.75" header="0.3" footer="0.3"/>
</x:worksheet>
</file>