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5c4350b78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4d18137e7fe440d3"/>
    <x:sheet xmlns:r="http://schemas.openxmlformats.org/officeDocument/2006/relationships" name="Mantenimiento" sheetId="2" r:id="R396a62c070074e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#,##0.00"/>
    <x:numFmt numFmtId="202" formatCode="0"/>
    <x:numFmt numFmtId="203" formatCode="#,##0"/>
  </x:numFmts>
  <x:fonts count="7">
    <x:font>
      <x:sz val="11"/>
      <x:name val="Carlito"/>
    </x:font>
    <x:font>
      <x:sz val="11"/>
      <x:color rgb="FF173E55"/>
      <x:name val="Arial"/>
    </x:font>
    <x:font>
      <x:b/>
      <x:sz val="16"/>
      <x:color rgb="FF173E55"/>
      <x:name val="Arial"/>
    </x:font>
    <x:font>
      <x:sz val="11"/>
      <x:color rgb="FF19569D"/>
      <x:name val="Arial"/>
    </x:font>
    <x:font>
      <x:b/>
      <x:sz val="13"/>
      <x:color rgb="FF246F92"/>
      <x:name val="Arial"/>
    </x:font>
    <x:font>
      <x:sz val="11"/>
      <x:color rgb="FF557080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FF5F8"/>
      </x:patternFill>
    </x:fill>
    <x:fill>
      <x:patternFill patternType="solid">
        <x:fgColor rgb="FFFFFFFF"/>
      </x:patternFill>
    </x:fill>
    <x:fill>
      <x:patternFill patternType="solid">
        <x:fgColor rgb="FF173E5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D4E1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83540D"/>
      </x:font>
      <x:fill>
        <x:patternFill patternType="solid">
          <x:bgColor rgb="FFFFF0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84b972a4d478f" /><Relationship Type="http://schemas.openxmlformats.org/officeDocument/2006/relationships/theme" Target="/xl/theme/theme1.xml" Id="R465c8a9475e7461c" /><Relationship Type="http://schemas.openxmlformats.org/officeDocument/2006/relationships/sharedStrings" Target="/xl/sharedStrings.xml" Id="Rc353158d99eb4c09" /><Relationship Type="http://schemas.openxmlformats.org/officeDocument/2006/relationships/worksheet" Target="/xl/worksheets/sheet1.xml" Id="R4d18137e7fe440d3" /><Relationship Type="http://schemas.openxmlformats.org/officeDocument/2006/relationships/worksheet" Target="/xl/worksheets/sheet2.xml" Id="R396a62c070074e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E55"/>
  </x:sheetPr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Mantenimiento de vehículos</x:v>
      </x:c>
      <x:c r="B2" s="3"/>
      <x:c r="C2" s="3"/>
      <x:c r="D2" s="3"/>
      <x:c r="E2" s="3"/>
      <x:c r="F2" s="3"/>
      <x:c r="G2" s="3"/>
      <x:c r="H2" s="3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Fecha de revisión</x:v>
      </x:c>
      <x:c r="B4" s="2"/>
      <x:c r="C4" s="7" t="d">
        <x:v>2026-10-16T00:00:00.000Z</x:v>
      </x:c>
      <x:c r="D4" s="2"/>
      <x:c r="E4" s="2"/>
      <x:c r="F4" s="2"/>
      <x:c r="G4" s="2"/>
      <x:c r="H4" s="2"/>
    </x:row>
    <x:row r="5" ht="24" customHeight="1">
      <x:c r="A5" s="2" t="str">
        <x:v>Aviso en días</x:v>
      </x:c>
      <x:c r="B5" s="2"/>
      <x:c r="C5" s="6" t="n">
        <x:v>30</x:v>
      </x:c>
      <x:c r="D5" s="2"/>
      <x:c r="E5" s="2" t="str">
        <x:v>Aviso en km</x:v>
      </x:c>
      <x:c r="F5" s="2"/>
      <x:c r="G5" s="6" t="n">
        <x:v>500</x:v>
      </x:c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30" customHeight="1">
      <x:c r="A7" s="8" t="str">
        <x:v>Servicios vencidos</x:v>
      </x:c>
      <x:c r="B7" s="8"/>
      <x:c r="C7" s="8"/>
      <x:c r="D7" s="8"/>
      <x:c r="E7" s="14" t="n">
        <x:f>COUNTIFS(Mantenimiento!P8:P87,"VENCIDO")</x:f>
        <x:v>1</x:v>
      </x:c>
      <x:c r="F7" s="14"/>
      <x:c r="G7" s="2"/>
      <x:c r="H7" s="2"/>
    </x:row>
    <x:row r="8" ht="30" customHeight="1">
      <x:c r="A8" s="11" t="str">
        <x:v>Servicios próximos</x:v>
      </x:c>
      <x:c r="B8" s="11"/>
      <x:c r="C8" s="11"/>
      <x:c r="D8" s="11"/>
      <x:c r="E8" s="15" t="n">
        <x:f>COUNTIFS(Mantenimiento!P8:P87,"PRÓXIMO")</x:f>
        <x:v>1</x:v>
      </x:c>
      <x:c r="F8" s="15"/>
      <x:c r="G8" s="2"/>
      <x:c r="H8" s="2"/>
    </x:row>
    <x:row r="9" ht="30" customHeight="1">
      <x:c r="A9" s="8" t="str">
        <x:v>Ciclos cerrados</x:v>
      </x:c>
      <x:c r="B9" s="8"/>
      <x:c r="C9" s="8"/>
      <x:c r="D9" s="8"/>
      <x:c r="E9" s="14" t="n">
        <x:f>COUNTIFS(Mantenimiento!P8:P87,"CERRADO")</x:f>
        <x:v>1</x:v>
      </x:c>
      <x:c r="F9" s="14"/>
      <x:c r="G9" s="2"/>
      <x:c r="H9" s="2"/>
    </x:row>
    <x:row r="10" ht="30" customHeight="1">
      <x:c r="A10" s="11" t="str">
        <x:v>Costo previsto total</x:v>
      </x:c>
      <x:c r="B10" s="11"/>
      <x:c r="C10" s="11"/>
      <x:c r="D10" s="11"/>
      <x:c r="E10" s="13" t="n">
        <x:f>SUM(Mantenimiento!M8:M87)</x:f>
        <x:v>505</x:v>
      </x:c>
      <x:c r="F10" s="13"/>
      <x:c r="G10" s="2"/>
      <x:c r="H10" s="2"/>
    </x:row>
    <x:row r="11" ht="30" customHeight="1">
      <x:c r="A11" s="8" t="str">
        <x:v>Costo real registrado</x:v>
      </x:c>
      <x:c r="B11" s="8"/>
      <x:c r="C11" s="8"/>
      <x:c r="D11" s="8"/>
      <x:c r="E11" s="10" t="n">
        <x:f>SUM(Mantenimiento!N8:N87)</x:f>
        <x:v>290</x:v>
      </x:c>
      <x:c r="F11" s="10"/>
      <x:c r="G11" s="2"/>
      <x:c r="H11" s="2"/>
    </x:row>
    <x:row r="12" ht="30" customHeight="1">
      <x:c r="A12" s="11" t="str">
        <x:v>Filas con datos pendientes</x:v>
      </x:c>
      <x:c r="B12" s="11"/>
      <x:c r="C12" s="11"/>
      <x:c r="D12" s="11"/>
      <x:c r="E12" s="15" t="n">
        <x:f>COUNTIFS(Mantenimiento!P8:P87,"REVISAR")+COUNTIFS(Mantenimiento!P8:P87,"FALTA KM")</x:f>
        <x:v>0</x:v>
      </x:c>
      <x:c r="F12" s="15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34" customHeight="1">
      <x:c r="A15" s="17" t="str">
        <x:v>Ejemplos ficticios. Cambia la fecha de revisión para actualizar los avisos.</x:v>
      </x:c>
      <x:c r="B15" s="17"/>
      <x:c r="C15" s="17"/>
      <x:c r="D15" s="17"/>
      <x:c r="E15" s="17"/>
      <x:c r="F15" s="17"/>
      <x:c r="G15" s="17"/>
      <x:c r="H15" s="17"/>
    </x:row>
    <x:row r="16" ht="34" customHeight="1">
      <x:c r="A16" s="17" t="str">
        <x:v>En Mantenimiento completa fecha y frecuencia en días, kilometraje, o ambos criterios.</x:v>
      </x:c>
      <x:c r="B16" s="17"/>
      <x:c r="C16" s="17"/>
      <x:c r="D16" s="17"/>
      <x:c r="E16" s="17"/>
      <x:c r="F16" s="17"/>
      <x:c r="G16" s="17"/>
      <x:c r="H16" s="17"/>
    </x:row>
    <x:row r="17" ht="34" customHeight="1">
      <x:c r="A17" s="17" t="str">
        <x:v>Vence al alcanzar cualquiera de los dos límites. Para alertas por km completa el km actual.</x:v>
      </x:c>
      <x:c r="B17" s="17"/>
      <x:c r="C17" s="17"/>
      <x:c r="D17" s="17"/>
      <x:c r="E17" s="17"/>
      <x:c r="F17" s="17"/>
      <x:c r="G17" s="17"/>
      <x:c r="H17" s="17"/>
    </x:row>
    <x:row r="18" ht="34" customHeight="1">
      <x:c r="A18" s="17" t="str">
        <x:v>Al terminar marca Cerrada y abre otro ciclo en una fila nueva. Hay 80 filas preparadas.</x:v>
      </x:c>
      <x:c r="B18" s="17"/>
      <x:c r="C18" s="17"/>
      <x:c r="D18" s="17"/>
      <x:c r="E18" s="17"/>
      <x:c r="F18" s="17"/>
      <x:c r="G18" s="17"/>
      <x:c r="H18" s="17"/>
    </x:row>
    <x:row r="19" ht="34" customHeight="1">
      <x:c r="A19" s="17" t="str">
        <x:v>Los intervalos son ejemplos. Usa los del fabricante para cada servicio y vehículo.</x:v>
      </x:c>
      <x:c r="B19" s="17"/>
      <x:c r="C19" s="17"/>
      <x:c r="D19" s="17"/>
      <x:c r="E19" s="17"/>
      <x:c r="F19" s="17"/>
      <x:c r="G19" s="17"/>
      <x:c r="H19" s="17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A7:D7"/>
    <x:mergeCell ref="E7:F7"/>
    <x:mergeCell ref="A8:D8"/>
    <x:mergeCell ref="E8:F8"/>
    <x:mergeCell ref="A9:D9"/>
    <x:mergeCell ref="E9:F9"/>
    <x:mergeCell ref="A10:D10"/>
    <x:mergeCell ref="E10:F10"/>
    <x:mergeCell ref="A11:D11"/>
    <x:mergeCell ref="E11:F11"/>
    <x:mergeCell ref="A12:D12"/>
    <x:mergeCell ref="E12:F12"/>
    <x:mergeCell ref="A15:H15"/>
    <x:mergeCell ref="A16:H16"/>
    <x:mergeCell ref="A17:H17"/>
    <x:mergeCell ref="A18:H18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E55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2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20" hidden="0" customWidth="1"/>
    <x:col min="13" max="13" width="17" hidden="0" customWidth="1"/>
    <x:col min="14" max="14" width="17" hidden="0" customWidth="1"/>
    <x:col min="15" max="15" width="17" hidden="0" customWidth="1"/>
    <x:col min="16" max="16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Plan e historial de servicios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34" customHeight="1">
      <x:c r="A4" s="17" t="str">
        <x:v>Amarillo = entrada. Las fechas y kilómetros siguientes se calculan con la frecuencia indicada.</x:v>
      </x:c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8" customHeight="1">
      <x:c r="A7" s="21" t="str">
        <x:v>Vehículo ID</x:v>
      </x:c>
      <x:c r="B7" s="21" t="str">
        <x:v>Servicio</x:v>
      </x:c>
      <x:c r="C7" s="21" t="str">
        <x:v>Última fecha</x:v>
      </x:c>
      <x:c r="D7" s="21" t="str">
        <x:v>Cada días</x:v>
      </x:c>
      <x:c r="E7" s="21" t="str">
        <x:v>Próxima fecha</x:v>
      </x:c>
      <x:c r="F7" s="21" t="str">
        <x:v>Último km</x:v>
      </x:c>
      <x:c r="G7" s="21" t="str">
        <x:v>Cada km</x:v>
      </x:c>
      <x:c r="H7" s="21" t="str">
        <x:v>Próximo km</x:v>
      </x:c>
      <x:c r="I7" s="21" t="str">
        <x:v>Km actual</x:v>
      </x:c>
      <x:c r="J7" s="21" t="str">
        <x:v>Km restantes</x:v>
      </x:c>
      <x:c r="K7" s="21" t="str">
        <x:v>Días restantes</x:v>
      </x:c>
      <x:c r="L7" s="21" t="str">
        <x:v>Responsable</x:v>
      </x:c>
      <x:c r="M7" s="21" t="str">
        <x:v>Costo previsto</x:v>
      </x:c>
      <x:c r="N7" s="21" t="str">
        <x:v>Costo real</x:v>
      </x:c>
      <x:c r="O7" s="21" t="str">
        <x:v>Estado</x:v>
      </x:c>
      <x:c r="P7" s="21" t="str">
        <x:v>Aviso</x:v>
      </x:c>
    </x:row>
    <x:row r="8" ht="24" customHeight="1">
      <x:c r="A8" s="6" t="str">
        <x:v>V-01</x:v>
      </x:c>
      <x:c r="B8" s="6" t="str">
        <x:v>Aceite y filtro</x:v>
      </x:c>
      <x:c r="C8" s="7" t="d">
        <x:v>2026-04-01T00:00:00.000Z</x:v>
      </x:c>
      <x:c r="D8" s="23" t="n">
        <x:v>180</x:v>
      </x:c>
      <x:c r="E8" s="22" t="n">
        <x:f>IF(AND(ISNUMBER(C8),ISNUMBER(D8),D8&gt;0),C8+D8,"")</x:f>
        <x:v>46293</x:v>
      </x:c>
      <x:c r="F8" s="23" t="n">
        <x:v>10000</x:v>
      </x:c>
      <x:c r="G8" s="23" t="n">
        <x:v>5000</x:v>
      </x:c>
      <x:c r="H8" s="24" t="n">
        <x:f>IF(AND(ISNUMBER(F8),ISNUMBER(G8),F8&gt;=0,G8&gt;0),F8+G8,"")</x:f>
        <x:v>15000</x:v>
      </x:c>
      <x:c r="I8" s="23" t="n">
        <x:v>15100</x:v>
      </x:c>
      <x:c r="J8" s="24" t="n">
        <x:f>IF(AND(ISNUMBER(H8),ISNUMBER(I8)),H8-I8,"")</x:f>
        <x:v>-100</x:v>
      </x:c>
      <x:c r="K8" s="24" t="n">
        <x:f>IF(ISNUMBER(E8),E8-Resumen!$C$4,"")</x:f>
        <x:v>-18</x:v>
      </x:c>
      <x:c r="L8" s="6" t="str">
        <x:v>Ana</x:v>
      </x:c>
      <x:c r="M8" s="25" t="n">
        <x:v>85</x:v>
      </x:c>
      <x:c r="N8" s="25" t="n">
        <x:v>0</x:v>
      </x:c>
      <x:c r="O8" s="6" t="str">
        <x:v>Abierta</x:v>
      </x:c>
      <x:c r="P8" s="2" t="str">
        <x:f>IF(COUNTA(A8:D8,F8:G8,I8,L8:O8)=0,"",IF(OR(A8="",B8="",AND(O8&lt;&gt;"Abierta",O8&lt;&gt;"Cerrada"),NOT(ISNUMBER(Resumen!$C$4)),Resumen!$C$5&lt;0,Resumen!$G$5&lt;0,AND(E8="",H8=""),AND(OR(C8&lt;&gt;"",D8&lt;&gt;""),E8=""),AND(OR(F8&lt;&gt;"",G8&lt;&gt;""),H8="")),"REVISAR",IF(O8="Cerrada","CERRADO",IF(AND(H8&lt;&gt;"",OR(NOT(ISNUMBER(I8)),I8&lt;F8)),"FALTA KM",IF(OR(AND(ISNUMBER(K8),K8&lt;=0),AND(ISNUMBER(J8),J8&lt;=0)),"VENCIDO",IF(OR(AND(ISNUMBER(K8),K8&lt;=Resumen!$C$5),AND(ISNUMBER(J8),J8&lt;=Resumen!$G$5)),"PRÓXIMO","PROGRAMADO"))))))</x:f>
        <x:v>VENCIDO</x:v>
      </x:c>
    </x:row>
    <x:row r="9" ht="24" customHeight="1">
      <x:c r="A9" s="6" t="str">
        <x:v>V-02</x:v>
      </x:c>
      <x:c r="B9" s="6" t="str">
        <x:v>Revisión de frenos</x:v>
      </x:c>
      <x:c r="C9" s="7" t="d">
        <x:v>2026-08-01T00:00:00.000Z</x:v>
      </x:c>
      <x:c r="D9" s="23" t="n">
        <x:v>90</x:v>
      </x:c>
      <x:c r="E9" s="22" t="n">
        <x:f>IF(AND(ISNUMBER(C9),ISNUMBER(D9),D9&gt;0),C9+D9,"")</x:f>
        <x:v>46325</x:v>
      </x:c>
      <x:c r="F9" s="23" t="n">
        <x:v>32000</x:v>
      </x:c>
      <x:c r="G9" s="23" t="n">
        <x:v>5000</x:v>
      </x:c>
      <x:c r="H9" s="24" t="n">
        <x:f>IF(AND(ISNUMBER(F9),ISNUMBER(G9),F9&gt;=0,G9&gt;0),F9+G9,"")</x:f>
        <x:v>37000</x:v>
      </x:c>
      <x:c r="I9" s="23" t="n">
        <x:v>36700</x:v>
      </x:c>
      <x:c r="J9" s="24" t="n">
        <x:f>IF(AND(ISNUMBER(H9),ISNUMBER(I9)),H9-I9,"")</x:f>
        <x:v>300</x:v>
      </x:c>
      <x:c r="K9" s="24" t="n">
        <x:f>IF(ISNUMBER(E9),E9-Resumen!$C$4,"")</x:f>
        <x:v>14</x:v>
      </x:c>
      <x:c r="L9" s="6" t="str">
        <x:v>Luis</x:v>
      </x:c>
      <x:c r="M9" s="25" t="n">
        <x:v>120</x:v>
      </x:c>
      <x:c r="N9" s="25" t="n">
        <x:v>0</x:v>
      </x:c>
      <x:c r="O9" s="6" t="str">
        <x:v>Abierta</x:v>
      </x:c>
      <x:c r="P9" s="2" t="str">
        <x:f>IF(COUNTA(A9:D9,F9:G9,I9,L9:O9)=0,"",IF(OR(A9="",B9="",AND(O9&lt;&gt;"Abierta",O9&lt;&gt;"Cerrada"),NOT(ISNUMBER(Resumen!$C$4)),Resumen!$C$5&lt;0,Resumen!$G$5&lt;0,AND(E9="",H9=""),AND(OR(C9&lt;&gt;"",D9&lt;&gt;""),E9=""),AND(OR(F9&lt;&gt;"",G9&lt;&gt;""),H9="")),"REVISAR",IF(O9="Cerrada","CERRADO",IF(AND(H9&lt;&gt;"",OR(NOT(ISNUMBER(I9)),I9&lt;F9)),"FALTA KM",IF(OR(AND(ISNUMBER(K9),K9&lt;=0),AND(ISNUMBER(J9),J9&lt;=0)),"VENCIDO",IF(OR(AND(ISNUMBER(K9),K9&lt;=Resumen!$C$5),AND(ISNUMBER(J9),J9&lt;=Resumen!$G$5)),"PRÓXIMO","PROGRAMADO"))))))</x:f>
        <x:v>PRÓXIMO</x:v>
      </x:c>
    </x:row>
    <x:row r="10" ht="24" customHeight="1">
      <x:c r="A10" s="6" t="str">
        <x:v>V-01</x:v>
      </x:c>
      <x:c r="B10" s="6" t="str">
        <x:v>Cambio de neumáticos</x:v>
      </x:c>
      <x:c r="C10" s="7" t="d">
        <x:v>2026-09-01T00:00:00.000Z</x:v>
      </x:c>
      <x:c r="D10" s="23" t="n">
        <x:v>365</x:v>
      </x:c>
      <x:c r="E10" s="22" t="n">
        <x:f>IF(AND(ISNUMBER(C10),ISNUMBER(D10),D10&gt;0),C10+D10,"")</x:f>
        <x:v>46631</x:v>
      </x:c>
      <x:c r="F10" s="23" t="n">
        <x:v>14000</x:v>
      </x:c>
      <x:c r="G10" s="23" t="n">
        <x:v>40000</x:v>
      </x:c>
      <x:c r="H10" s="24" t="n">
        <x:f>IF(AND(ISNUMBER(F10),ISNUMBER(G10),F10&gt;=0,G10&gt;0),F10+G10,"")</x:f>
        <x:v>54000</x:v>
      </x:c>
      <x:c r="I10" s="23" t="n">
        <x:v>15100</x:v>
      </x:c>
      <x:c r="J10" s="24" t="n">
        <x:f>IF(AND(ISNUMBER(H10),ISNUMBER(I10)),H10-I10,"")</x:f>
        <x:v>38900</x:v>
      </x:c>
      <x:c r="K10" s="24" t="n">
        <x:f>IF(ISNUMBER(E10),E10-Resumen!$C$4,"")</x:f>
        <x:v>320</x:v>
      </x:c>
      <x:c r="L10" s="6" t="str">
        <x:v>Ana</x:v>
      </x:c>
      <x:c r="M10" s="25" t="n">
        <x:v>300</x:v>
      </x:c>
      <x:c r="N10" s="25" t="n">
        <x:v>290</x:v>
      </x:c>
      <x:c r="O10" s="6" t="str">
        <x:v>Cerrada</x:v>
      </x:c>
      <x:c r="P10" s="2" t="str">
        <x:f>IF(COUNTA(A10:D10,F10:G10,I10,L10:O10)=0,"",IF(OR(A10="",B10="",AND(O10&lt;&gt;"Abierta",O10&lt;&gt;"Cerrada"),NOT(ISNUMBER(Resumen!$C$4)),Resumen!$C$5&lt;0,Resumen!$G$5&lt;0,AND(E10="",H10=""),AND(OR(C10&lt;&gt;"",D10&lt;&gt;""),E10=""),AND(OR(F10&lt;&gt;"",G10&lt;&gt;""),H10="")),"REVISAR",IF(O10="Cerrada","CERRADO",IF(AND(H10&lt;&gt;"",OR(NOT(ISNUMBER(I10)),I10&lt;F10)),"FALTA KM",IF(OR(AND(ISNUMBER(K10),K10&lt;=0),AND(ISNUMBER(J10),J10&lt;=0)),"VENCIDO",IF(OR(AND(ISNUMBER(K10),K10&lt;=Resumen!$C$5),AND(ISNUMBER(J10),J10&lt;=Resumen!$G$5)),"PRÓXIMO","PROGRAMADO"))))))</x:f>
        <x:v>CERRADO</x:v>
      </x:c>
    </x:row>
    <x:row r="11" ht="24" customHeight="1">
      <x:c r="A11" s="6"/>
      <x:c r="B11" s="6"/>
      <x:c r="C11" s="7"/>
      <x:c r="D11" s="23"/>
      <x:c r="E11" s="22" t="str">
        <x:f>IF(AND(ISNUMBER(C11),ISNUMBER(D11),D11&gt;0),C11+D11,"")</x:f>
      </x:c>
      <x:c r="F11" s="23"/>
      <x:c r="G11" s="23"/>
      <x:c r="H11" s="24" t="str">
        <x:f>IF(AND(ISNUMBER(F11),ISNUMBER(G11),F11&gt;=0,G11&gt;0),F11+G11,"")</x:f>
      </x:c>
      <x:c r="I11" s="23"/>
      <x:c r="J11" s="24" t="str">
        <x:f>IF(AND(ISNUMBER(H11),ISNUMBER(I11)),H11-I11,"")</x:f>
      </x:c>
      <x:c r="K11" s="24" t="str">
        <x:f>IF(ISNUMBER(E11),E11-Resumen!$C$4,"")</x:f>
      </x:c>
      <x:c r="L11" s="6"/>
      <x:c r="M11" s="25"/>
      <x:c r="N11" s="25"/>
      <x:c r="O11" s="6"/>
      <x:c r="P11" s="2" t="str">
        <x:f>IF(COUNTA(A11:D11,F11:G11,I11,L11:O11)=0,"",IF(OR(A11="",B11="",AND(O11&lt;&gt;"Abierta",O11&lt;&gt;"Cerrada"),NOT(ISNUMBER(Resumen!$C$4)),Resumen!$C$5&lt;0,Resumen!$G$5&lt;0,AND(E11="",H11=""),AND(OR(C11&lt;&gt;"",D11&lt;&gt;""),E11=""),AND(OR(F11&lt;&gt;"",G11&lt;&gt;""),H11="")),"REVISAR",IF(O11="Cerrada","CERRADO",IF(AND(H11&lt;&gt;"",OR(NOT(ISNUMBER(I11)),I11&lt;F11)),"FALTA KM",IF(OR(AND(ISNUMBER(K11),K11&lt;=0),AND(ISNUMBER(J11),J11&lt;=0)),"VENCIDO",IF(OR(AND(ISNUMBER(K11),K11&lt;=Resumen!$C$5),AND(ISNUMBER(J11),J11&lt;=Resumen!$G$5)),"PRÓXIMO","PROGRAMADO"))))))</x:f>
      </x:c>
    </x:row>
    <x:row r="12" ht="24" customHeight="1">
      <x:c r="A12" s="6"/>
      <x:c r="B12" s="6"/>
      <x:c r="C12" s="7"/>
      <x:c r="D12" s="23"/>
      <x:c r="E12" s="22" t="str">
        <x:f>IF(AND(ISNUMBER(C12),ISNUMBER(D12),D12&gt;0),C12+D12,"")</x:f>
      </x:c>
      <x:c r="F12" s="23"/>
      <x:c r="G12" s="23"/>
      <x:c r="H12" s="24" t="str">
        <x:f>IF(AND(ISNUMBER(F12),ISNUMBER(G12),F12&gt;=0,G12&gt;0),F12+G12,"")</x:f>
      </x:c>
      <x:c r="I12" s="23"/>
      <x:c r="J12" s="24" t="str">
        <x:f>IF(AND(ISNUMBER(H12),ISNUMBER(I12)),H12-I12,"")</x:f>
      </x:c>
      <x:c r="K12" s="24" t="str">
        <x:f>IF(ISNUMBER(E12),E12-Resumen!$C$4,"")</x:f>
      </x:c>
      <x:c r="L12" s="6"/>
      <x:c r="M12" s="25"/>
      <x:c r="N12" s="25"/>
      <x:c r="O12" s="6"/>
      <x:c r="P12" s="2" t="str">
        <x:f>IF(COUNTA(A12:D12,F12:G12,I12,L12:O12)=0,"",IF(OR(A12="",B12="",AND(O12&lt;&gt;"Abierta",O12&lt;&gt;"Cerrada"),NOT(ISNUMBER(Resumen!$C$4)),Resumen!$C$5&lt;0,Resumen!$G$5&lt;0,AND(E12="",H12=""),AND(OR(C12&lt;&gt;"",D12&lt;&gt;""),E12=""),AND(OR(F12&lt;&gt;"",G12&lt;&gt;""),H12="")),"REVISAR",IF(O12="Cerrada","CERRADO",IF(AND(H12&lt;&gt;"",OR(NOT(ISNUMBER(I12)),I12&lt;F12)),"FALTA KM",IF(OR(AND(ISNUMBER(K12),K12&lt;=0),AND(ISNUMBER(J12),J12&lt;=0)),"VENCIDO",IF(OR(AND(ISNUMBER(K12),K12&lt;=Resumen!$C$5),AND(ISNUMBER(J12),J12&lt;=Resumen!$G$5)),"PRÓXIMO","PROGRAMADO"))))))</x:f>
      </x:c>
    </x:row>
    <x:row r="13" ht="24" customHeight="1">
      <x:c r="A13" s="6"/>
      <x:c r="B13" s="6"/>
      <x:c r="C13" s="7"/>
      <x:c r="D13" s="23"/>
      <x:c r="E13" s="22" t="str">
        <x:f>IF(AND(ISNUMBER(C13),ISNUMBER(D13),D13&gt;0),C13+D13,"")</x:f>
      </x:c>
      <x:c r="F13" s="23"/>
      <x:c r="G13" s="23"/>
      <x:c r="H13" s="24" t="str">
        <x:f>IF(AND(ISNUMBER(F13),ISNUMBER(G13),F13&gt;=0,G13&gt;0),F13+G13,"")</x:f>
      </x:c>
      <x:c r="I13" s="23"/>
      <x:c r="J13" s="24" t="str">
        <x:f>IF(AND(ISNUMBER(H13),ISNUMBER(I13)),H13-I13,"")</x:f>
      </x:c>
      <x:c r="K13" s="24" t="str">
        <x:f>IF(ISNUMBER(E13),E13-Resumen!$C$4,"")</x:f>
      </x:c>
      <x:c r="L13" s="6"/>
      <x:c r="M13" s="25"/>
      <x:c r="N13" s="25"/>
      <x:c r="O13" s="6"/>
      <x:c r="P13" s="2" t="str">
        <x:f>IF(COUNTA(A13:D13,F13:G13,I13,L13:O13)=0,"",IF(OR(A13="",B13="",AND(O13&lt;&gt;"Abierta",O13&lt;&gt;"Cerrada"),NOT(ISNUMBER(Resumen!$C$4)),Resumen!$C$5&lt;0,Resumen!$G$5&lt;0,AND(E13="",H13=""),AND(OR(C13&lt;&gt;"",D13&lt;&gt;""),E13=""),AND(OR(F13&lt;&gt;"",G13&lt;&gt;""),H13="")),"REVISAR",IF(O13="Cerrada","CERRADO",IF(AND(H13&lt;&gt;"",OR(NOT(ISNUMBER(I13)),I13&lt;F13)),"FALTA KM",IF(OR(AND(ISNUMBER(K13),K13&lt;=0),AND(ISNUMBER(J13),J13&lt;=0)),"VENCIDO",IF(OR(AND(ISNUMBER(K13),K13&lt;=Resumen!$C$5),AND(ISNUMBER(J13),J13&lt;=Resumen!$G$5)),"PRÓXIMO","PROGRAMADO"))))))</x:f>
      </x:c>
    </x:row>
    <x:row r="14" ht="24" customHeight="1">
      <x:c r="A14" s="6"/>
      <x:c r="B14" s="6"/>
      <x:c r="C14" s="7"/>
      <x:c r="D14" s="23"/>
      <x:c r="E14" s="22" t="str">
        <x:f>IF(AND(ISNUMBER(C14),ISNUMBER(D14),D14&gt;0),C14+D14,"")</x:f>
      </x:c>
      <x:c r="F14" s="23"/>
      <x:c r="G14" s="23"/>
      <x:c r="H14" s="24" t="str">
        <x:f>IF(AND(ISNUMBER(F14),ISNUMBER(G14),F14&gt;=0,G14&gt;0),F14+G14,"")</x:f>
      </x:c>
      <x:c r="I14" s="23"/>
      <x:c r="J14" s="24" t="str">
        <x:f>IF(AND(ISNUMBER(H14),ISNUMBER(I14)),H14-I14,"")</x:f>
      </x:c>
      <x:c r="K14" s="24" t="str">
        <x:f>IF(ISNUMBER(E14),E14-Resumen!$C$4,"")</x:f>
      </x:c>
      <x:c r="L14" s="6"/>
      <x:c r="M14" s="25"/>
      <x:c r="N14" s="25"/>
      <x:c r="O14" s="6"/>
      <x:c r="P14" s="2" t="str">
        <x:f>IF(COUNTA(A14:D14,F14:G14,I14,L14:O14)=0,"",IF(OR(A14="",B14="",AND(O14&lt;&gt;"Abierta",O14&lt;&gt;"Cerrada"),NOT(ISNUMBER(Resumen!$C$4)),Resumen!$C$5&lt;0,Resumen!$G$5&lt;0,AND(E14="",H14=""),AND(OR(C14&lt;&gt;"",D14&lt;&gt;""),E14=""),AND(OR(F14&lt;&gt;"",G14&lt;&gt;""),H14="")),"REVISAR",IF(O14="Cerrada","CERRADO",IF(AND(H14&lt;&gt;"",OR(NOT(ISNUMBER(I14)),I14&lt;F14)),"FALTA KM",IF(OR(AND(ISNUMBER(K14),K14&lt;=0),AND(ISNUMBER(J14),J14&lt;=0)),"VENCIDO",IF(OR(AND(ISNUMBER(K14),K14&lt;=Resumen!$C$5),AND(ISNUMBER(J14),J14&lt;=Resumen!$G$5)),"PRÓXIMO","PROGRAMADO"))))))</x:f>
      </x:c>
    </x:row>
    <x:row r="15" ht="24" customHeight="1">
      <x:c r="A15" s="6"/>
      <x:c r="B15" s="6"/>
      <x:c r="C15" s="7"/>
      <x:c r="D15" s="23"/>
      <x:c r="E15" s="22" t="str">
        <x:f>IF(AND(ISNUMBER(C15),ISNUMBER(D15),D15&gt;0),C15+D15,"")</x:f>
      </x:c>
      <x:c r="F15" s="23"/>
      <x:c r="G15" s="23"/>
      <x:c r="H15" s="24" t="str">
        <x:f>IF(AND(ISNUMBER(F15),ISNUMBER(G15),F15&gt;=0,G15&gt;0),F15+G15,"")</x:f>
      </x:c>
      <x:c r="I15" s="23"/>
      <x:c r="J15" s="24" t="str">
        <x:f>IF(AND(ISNUMBER(H15),ISNUMBER(I15)),H15-I15,"")</x:f>
      </x:c>
      <x:c r="K15" s="24" t="str">
        <x:f>IF(ISNUMBER(E15),E15-Resumen!$C$4,"")</x:f>
      </x:c>
      <x:c r="L15" s="6"/>
      <x:c r="M15" s="25"/>
      <x:c r="N15" s="25"/>
      <x:c r="O15" s="6"/>
      <x:c r="P15" s="2" t="str">
        <x:f>IF(COUNTA(A15:D15,F15:G15,I15,L15:O15)=0,"",IF(OR(A15="",B15="",AND(O15&lt;&gt;"Abierta",O15&lt;&gt;"Cerrada"),NOT(ISNUMBER(Resumen!$C$4)),Resumen!$C$5&lt;0,Resumen!$G$5&lt;0,AND(E15="",H15=""),AND(OR(C15&lt;&gt;"",D15&lt;&gt;""),E15=""),AND(OR(F15&lt;&gt;"",G15&lt;&gt;""),H15="")),"REVISAR",IF(O15="Cerrada","CERRADO",IF(AND(H15&lt;&gt;"",OR(NOT(ISNUMBER(I15)),I15&lt;F15)),"FALTA KM",IF(OR(AND(ISNUMBER(K15),K15&lt;=0),AND(ISNUMBER(J15),J15&lt;=0)),"VENCIDO",IF(OR(AND(ISNUMBER(K15),K15&lt;=Resumen!$C$5),AND(ISNUMBER(J15),J15&lt;=Resumen!$G$5)),"PRÓXIMO","PROGRAMADO"))))))</x:f>
      </x:c>
    </x:row>
    <x:row r="16" ht="24" customHeight="1">
      <x:c r="A16" s="6"/>
      <x:c r="B16" s="6"/>
      <x:c r="C16" s="7"/>
      <x:c r="D16" s="23"/>
      <x:c r="E16" s="22" t="str">
        <x:f>IF(AND(ISNUMBER(C16),ISNUMBER(D16),D16&gt;0),C16+D16,"")</x:f>
      </x:c>
      <x:c r="F16" s="23"/>
      <x:c r="G16" s="23"/>
      <x:c r="H16" s="24" t="str">
        <x:f>IF(AND(ISNUMBER(F16),ISNUMBER(G16),F16&gt;=0,G16&gt;0),F16+G16,"")</x:f>
      </x:c>
      <x:c r="I16" s="23"/>
      <x:c r="J16" s="24" t="str">
        <x:f>IF(AND(ISNUMBER(H16),ISNUMBER(I16)),H16-I16,"")</x:f>
      </x:c>
      <x:c r="K16" s="24" t="str">
        <x:f>IF(ISNUMBER(E16),E16-Resumen!$C$4,"")</x:f>
      </x:c>
      <x:c r="L16" s="6"/>
      <x:c r="M16" s="25"/>
      <x:c r="N16" s="25"/>
      <x:c r="O16" s="6"/>
      <x:c r="P16" s="2" t="str">
        <x:f>IF(COUNTA(A16:D16,F16:G16,I16,L16:O16)=0,"",IF(OR(A16="",B16="",AND(O16&lt;&gt;"Abierta",O16&lt;&gt;"Cerrada"),NOT(ISNUMBER(Resumen!$C$4)),Resumen!$C$5&lt;0,Resumen!$G$5&lt;0,AND(E16="",H16=""),AND(OR(C16&lt;&gt;"",D16&lt;&gt;""),E16=""),AND(OR(F16&lt;&gt;"",G16&lt;&gt;""),H16="")),"REVISAR",IF(O16="Cerrada","CERRADO",IF(AND(H16&lt;&gt;"",OR(NOT(ISNUMBER(I16)),I16&lt;F16)),"FALTA KM",IF(OR(AND(ISNUMBER(K16),K16&lt;=0),AND(ISNUMBER(J16),J16&lt;=0)),"VENCIDO",IF(OR(AND(ISNUMBER(K16),K16&lt;=Resumen!$C$5),AND(ISNUMBER(J16),J16&lt;=Resumen!$G$5)),"PRÓXIMO","PROGRAMADO"))))))</x:f>
      </x:c>
    </x:row>
    <x:row r="17" ht="24" customHeight="1">
      <x:c r="A17" s="6"/>
      <x:c r="B17" s="6"/>
      <x:c r="C17" s="7"/>
      <x:c r="D17" s="23"/>
      <x:c r="E17" s="22" t="str">
        <x:f>IF(AND(ISNUMBER(C17),ISNUMBER(D17),D17&gt;0),C17+D17,"")</x:f>
      </x:c>
      <x:c r="F17" s="23"/>
      <x:c r="G17" s="23"/>
      <x:c r="H17" s="24" t="str">
        <x:f>IF(AND(ISNUMBER(F17),ISNUMBER(G17),F17&gt;=0,G17&gt;0),F17+G17,"")</x:f>
      </x:c>
      <x:c r="I17" s="23"/>
      <x:c r="J17" s="24" t="str">
        <x:f>IF(AND(ISNUMBER(H17),ISNUMBER(I17)),H17-I17,"")</x:f>
      </x:c>
      <x:c r="K17" s="24" t="str">
        <x:f>IF(ISNUMBER(E17),E17-Resumen!$C$4,"")</x:f>
      </x:c>
      <x:c r="L17" s="6"/>
      <x:c r="M17" s="25"/>
      <x:c r="N17" s="25"/>
      <x:c r="O17" s="6"/>
      <x:c r="P17" s="2" t="str">
        <x:f>IF(COUNTA(A17:D17,F17:G17,I17,L17:O17)=0,"",IF(OR(A17="",B17="",AND(O17&lt;&gt;"Abierta",O17&lt;&gt;"Cerrada"),NOT(ISNUMBER(Resumen!$C$4)),Resumen!$C$5&lt;0,Resumen!$G$5&lt;0,AND(E17="",H17=""),AND(OR(C17&lt;&gt;"",D17&lt;&gt;""),E17=""),AND(OR(F17&lt;&gt;"",G17&lt;&gt;""),H17="")),"REVISAR",IF(O17="Cerrada","CERRADO",IF(AND(H17&lt;&gt;"",OR(NOT(ISNUMBER(I17)),I17&lt;F17)),"FALTA KM",IF(OR(AND(ISNUMBER(K17),K17&lt;=0),AND(ISNUMBER(J17),J17&lt;=0)),"VENCIDO",IF(OR(AND(ISNUMBER(K17),K17&lt;=Resumen!$C$5),AND(ISNUMBER(J17),J17&lt;=Resumen!$G$5)),"PRÓXIMO","PROGRAMADO"))))))</x:f>
      </x:c>
    </x:row>
    <x:row r="18" ht="24" customHeight="1">
      <x:c r="A18" s="6"/>
      <x:c r="B18" s="6"/>
      <x:c r="C18" s="7"/>
      <x:c r="D18" s="23"/>
      <x:c r="E18" s="22" t="str">
        <x:f>IF(AND(ISNUMBER(C18),ISNUMBER(D18),D18&gt;0),C18+D18,"")</x:f>
      </x:c>
      <x:c r="F18" s="23"/>
      <x:c r="G18" s="23"/>
      <x:c r="H18" s="24" t="str">
        <x:f>IF(AND(ISNUMBER(F18),ISNUMBER(G18),F18&gt;=0,G18&gt;0),F18+G18,"")</x:f>
      </x:c>
      <x:c r="I18" s="23"/>
      <x:c r="J18" s="24" t="str">
        <x:f>IF(AND(ISNUMBER(H18),ISNUMBER(I18)),H18-I18,"")</x:f>
      </x:c>
      <x:c r="K18" s="24" t="str">
        <x:f>IF(ISNUMBER(E18),E18-Resumen!$C$4,"")</x:f>
      </x:c>
      <x:c r="L18" s="6"/>
      <x:c r="M18" s="25"/>
      <x:c r="N18" s="25"/>
      <x:c r="O18" s="6"/>
      <x:c r="P18" s="2" t="str">
        <x:f>IF(COUNTA(A18:D18,F18:G18,I18,L18:O18)=0,"",IF(OR(A18="",B18="",AND(O18&lt;&gt;"Abierta",O18&lt;&gt;"Cerrada"),NOT(ISNUMBER(Resumen!$C$4)),Resumen!$C$5&lt;0,Resumen!$G$5&lt;0,AND(E18="",H18=""),AND(OR(C18&lt;&gt;"",D18&lt;&gt;""),E18=""),AND(OR(F18&lt;&gt;"",G18&lt;&gt;""),H18="")),"REVISAR",IF(O18="Cerrada","CERRADO",IF(AND(H18&lt;&gt;"",OR(NOT(ISNUMBER(I18)),I18&lt;F18)),"FALTA KM",IF(OR(AND(ISNUMBER(K18),K18&lt;=0),AND(ISNUMBER(J18),J18&lt;=0)),"VENCIDO",IF(OR(AND(ISNUMBER(K18),K18&lt;=Resumen!$C$5),AND(ISNUMBER(J18),J18&lt;=Resumen!$G$5)),"PRÓXIMO","PROGRAMADO"))))))</x:f>
      </x:c>
    </x:row>
    <x:row r="19" ht="24" customHeight="1">
      <x:c r="A19" s="6"/>
      <x:c r="B19" s="6"/>
      <x:c r="C19" s="7"/>
      <x:c r="D19" s="23"/>
      <x:c r="E19" s="22" t="str">
        <x:f>IF(AND(ISNUMBER(C19),ISNUMBER(D19),D19&gt;0),C19+D19,"")</x:f>
      </x:c>
      <x:c r="F19" s="23"/>
      <x:c r="G19" s="23"/>
      <x:c r="H19" s="24" t="str">
        <x:f>IF(AND(ISNUMBER(F19),ISNUMBER(G19),F19&gt;=0,G19&gt;0),F19+G19,"")</x:f>
      </x:c>
      <x:c r="I19" s="23"/>
      <x:c r="J19" s="24" t="str">
        <x:f>IF(AND(ISNUMBER(H19),ISNUMBER(I19)),H19-I19,"")</x:f>
      </x:c>
      <x:c r="K19" s="24" t="str">
        <x:f>IF(ISNUMBER(E19),E19-Resumen!$C$4,"")</x:f>
      </x:c>
      <x:c r="L19" s="6"/>
      <x:c r="M19" s="25"/>
      <x:c r="N19" s="25"/>
      <x:c r="O19" s="6"/>
      <x:c r="P19" s="2" t="str">
        <x:f>IF(COUNTA(A19:D19,F19:G19,I19,L19:O19)=0,"",IF(OR(A19="",B19="",AND(O19&lt;&gt;"Abierta",O19&lt;&gt;"Cerrada"),NOT(ISNUMBER(Resumen!$C$4)),Resumen!$C$5&lt;0,Resumen!$G$5&lt;0,AND(E19="",H19=""),AND(OR(C19&lt;&gt;"",D19&lt;&gt;""),E19=""),AND(OR(F19&lt;&gt;"",G19&lt;&gt;""),H19="")),"REVISAR",IF(O19="Cerrada","CERRADO",IF(AND(H19&lt;&gt;"",OR(NOT(ISNUMBER(I19)),I19&lt;F19)),"FALTA KM",IF(OR(AND(ISNUMBER(K19),K19&lt;=0),AND(ISNUMBER(J19),J19&lt;=0)),"VENCIDO",IF(OR(AND(ISNUMBER(K19),K19&lt;=Resumen!$C$5),AND(ISNUMBER(J19),J19&lt;=Resumen!$G$5)),"PRÓXIMO","PROGRAMADO"))))))</x:f>
      </x:c>
    </x:row>
    <x:row r="20" ht="24" customHeight="1">
      <x:c r="A20" s="6"/>
      <x:c r="B20" s="6"/>
      <x:c r="C20" s="7"/>
      <x:c r="D20" s="23"/>
      <x:c r="E20" s="22" t="str">
        <x:f>IF(AND(ISNUMBER(C20),ISNUMBER(D20),D20&gt;0),C20+D20,"")</x:f>
      </x:c>
      <x:c r="F20" s="23"/>
      <x:c r="G20" s="23"/>
      <x:c r="H20" s="24" t="str">
        <x:f>IF(AND(ISNUMBER(F20),ISNUMBER(G20),F20&gt;=0,G20&gt;0),F20+G20,"")</x:f>
      </x:c>
      <x:c r="I20" s="23"/>
      <x:c r="J20" s="24" t="str">
        <x:f>IF(AND(ISNUMBER(H20),ISNUMBER(I20)),H20-I20,"")</x:f>
      </x:c>
      <x:c r="K20" s="24" t="str">
        <x:f>IF(ISNUMBER(E20),E20-Resumen!$C$4,"")</x:f>
      </x:c>
      <x:c r="L20" s="6"/>
      <x:c r="M20" s="25"/>
      <x:c r="N20" s="25"/>
      <x:c r="O20" s="6"/>
      <x:c r="P20" s="2" t="str">
        <x:f>IF(COUNTA(A20:D20,F20:G20,I20,L20:O20)=0,"",IF(OR(A20="",B20="",AND(O20&lt;&gt;"Abierta",O20&lt;&gt;"Cerrada"),NOT(ISNUMBER(Resumen!$C$4)),Resumen!$C$5&lt;0,Resumen!$G$5&lt;0,AND(E20="",H20=""),AND(OR(C20&lt;&gt;"",D20&lt;&gt;""),E20=""),AND(OR(F20&lt;&gt;"",G20&lt;&gt;""),H20="")),"REVISAR",IF(O20="Cerrada","CERRADO",IF(AND(H20&lt;&gt;"",OR(NOT(ISNUMBER(I20)),I20&lt;F20)),"FALTA KM",IF(OR(AND(ISNUMBER(K20),K20&lt;=0),AND(ISNUMBER(J20),J20&lt;=0)),"VENCIDO",IF(OR(AND(ISNUMBER(K20),K20&lt;=Resumen!$C$5),AND(ISNUMBER(J20),J20&lt;=Resumen!$G$5)),"PRÓXIMO","PROGRAMADO"))))))</x:f>
      </x:c>
    </x:row>
    <x:row r="21" ht="24" customHeight="1">
      <x:c r="A21" s="6"/>
      <x:c r="B21" s="6"/>
      <x:c r="C21" s="7"/>
      <x:c r="D21" s="23"/>
      <x:c r="E21" s="22" t="str">
        <x:f>IF(AND(ISNUMBER(C21),ISNUMBER(D21),D21&gt;0),C21+D21,"")</x:f>
      </x:c>
      <x:c r="F21" s="23"/>
      <x:c r="G21" s="23"/>
      <x:c r="H21" s="24" t="str">
        <x:f>IF(AND(ISNUMBER(F21),ISNUMBER(G21),F21&gt;=0,G21&gt;0),F21+G21,"")</x:f>
      </x:c>
      <x:c r="I21" s="23"/>
      <x:c r="J21" s="24" t="str">
        <x:f>IF(AND(ISNUMBER(H21),ISNUMBER(I21)),H21-I21,"")</x:f>
      </x:c>
      <x:c r="K21" s="24" t="str">
        <x:f>IF(ISNUMBER(E21),E21-Resumen!$C$4,"")</x:f>
      </x:c>
      <x:c r="L21" s="6"/>
      <x:c r="M21" s="25"/>
      <x:c r="N21" s="25"/>
      <x:c r="O21" s="6"/>
      <x:c r="P21" s="2" t="str">
        <x:f>IF(COUNTA(A21:D21,F21:G21,I21,L21:O21)=0,"",IF(OR(A21="",B21="",AND(O21&lt;&gt;"Abierta",O21&lt;&gt;"Cerrada"),NOT(ISNUMBER(Resumen!$C$4)),Resumen!$C$5&lt;0,Resumen!$G$5&lt;0,AND(E21="",H21=""),AND(OR(C21&lt;&gt;"",D21&lt;&gt;""),E21=""),AND(OR(F21&lt;&gt;"",G21&lt;&gt;""),H21="")),"REVISAR",IF(O21="Cerrada","CERRADO",IF(AND(H21&lt;&gt;"",OR(NOT(ISNUMBER(I21)),I21&lt;F21)),"FALTA KM",IF(OR(AND(ISNUMBER(K21),K21&lt;=0),AND(ISNUMBER(J21),J21&lt;=0)),"VENCIDO",IF(OR(AND(ISNUMBER(K21),K21&lt;=Resumen!$C$5),AND(ISNUMBER(J21),J21&lt;=Resumen!$G$5)),"PRÓXIMO","PROGRAMADO"))))))</x:f>
      </x:c>
    </x:row>
    <x:row r="22" ht="24" customHeight="1">
      <x:c r="A22" s="6"/>
      <x:c r="B22" s="6"/>
      <x:c r="C22" s="7"/>
      <x:c r="D22" s="23"/>
      <x:c r="E22" s="22" t="str">
        <x:f>IF(AND(ISNUMBER(C22),ISNUMBER(D22),D22&gt;0),C22+D22,"")</x:f>
      </x:c>
      <x:c r="F22" s="23"/>
      <x:c r="G22" s="23"/>
      <x:c r="H22" s="24" t="str">
        <x:f>IF(AND(ISNUMBER(F22),ISNUMBER(G22),F22&gt;=0,G22&gt;0),F22+G22,"")</x:f>
      </x:c>
      <x:c r="I22" s="23"/>
      <x:c r="J22" s="24" t="str">
        <x:f>IF(AND(ISNUMBER(H22),ISNUMBER(I22)),H22-I22,"")</x:f>
      </x:c>
      <x:c r="K22" s="24" t="str">
        <x:f>IF(ISNUMBER(E22),E22-Resumen!$C$4,"")</x:f>
      </x:c>
      <x:c r="L22" s="6"/>
      <x:c r="M22" s="25"/>
      <x:c r="N22" s="25"/>
      <x:c r="O22" s="6"/>
      <x:c r="P22" s="2" t="str">
        <x:f>IF(COUNTA(A22:D22,F22:G22,I22,L22:O22)=0,"",IF(OR(A22="",B22="",AND(O22&lt;&gt;"Abierta",O22&lt;&gt;"Cerrada"),NOT(ISNUMBER(Resumen!$C$4)),Resumen!$C$5&lt;0,Resumen!$G$5&lt;0,AND(E22="",H22=""),AND(OR(C22&lt;&gt;"",D22&lt;&gt;""),E22=""),AND(OR(F22&lt;&gt;"",G22&lt;&gt;""),H22="")),"REVISAR",IF(O22="Cerrada","CERRADO",IF(AND(H22&lt;&gt;"",OR(NOT(ISNUMBER(I22)),I22&lt;F22)),"FALTA KM",IF(OR(AND(ISNUMBER(K22),K22&lt;=0),AND(ISNUMBER(J22),J22&lt;=0)),"VENCIDO",IF(OR(AND(ISNUMBER(K22),K22&lt;=Resumen!$C$5),AND(ISNUMBER(J22),J22&lt;=Resumen!$G$5)),"PRÓXIMO","PROGRAMADO"))))))</x:f>
      </x:c>
    </x:row>
    <x:row r="23" ht="24" customHeight="1">
      <x:c r="A23" s="6"/>
      <x:c r="B23" s="6"/>
      <x:c r="C23" s="7"/>
      <x:c r="D23" s="23"/>
      <x:c r="E23" s="22" t="str">
        <x:f>IF(AND(ISNUMBER(C23),ISNUMBER(D23),D23&gt;0),C23+D23,"")</x:f>
      </x:c>
      <x:c r="F23" s="23"/>
      <x:c r="G23" s="23"/>
      <x:c r="H23" s="24" t="str">
        <x:f>IF(AND(ISNUMBER(F23),ISNUMBER(G23),F23&gt;=0,G23&gt;0),F23+G23,"")</x:f>
      </x:c>
      <x:c r="I23" s="23"/>
      <x:c r="J23" s="24" t="str">
        <x:f>IF(AND(ISNUMBER(H23),ISNUMBER(I23)),H23-I23,"")</x:f>
      </x:c>
      <x:c r="K23" s="24" t="str">
        <x:f>IF(ISNUMBER(E23),E23-Resumen!$C$4,"")</x:f>
      </x:c>
      <x:c r="L23" s="6"/>
      <x:c r="M23" s="25"/>
      <x:c r="N23" s="25"/>
      <x:c r="O23" s="6"/>
      <x:c r="P23" s="2" t="str">
        <x:f>IF(COUNTA(A23:D23,F23:G23,I23,L23:O23)=0,"",IF(OR(A23="",B23="",AND(O23&lt;&gt;"Abierta",O23&lt;&gt;"Cerrada"),NOT(ISNUMBER(Resumen!$C$4)),Resumen!$C$5&lt;0,Resumen!$G$5&lt;0,AND(E23="",H23=""),AND(OR(C23&lt;&gt;"",D23&lt;&gt;""),E23=""),AND(OR(F23&lt;&gt;"",G23&lt;&gt;""),H23="")),"REVISAR",IF(O23="Cerrada","CERRADO",IF(AND(H23&lt;&gt;"",OR(NOT(ISNUMBER(I23)),I23&lt;F23)),"FALTA KM",IF(OR(AND(ISNUMBER(K23),K23&lt;=0),AND(ISNUMBER(J23),J23&lt;=0)),"VENCIDO",IF(OR(AND(ISNUMBER(K23),K23&lt;=Resumen!$C$5),AND(ISNUMBER(J23),J23&lt;=Resumen!$G$5)),"PRÓXIMO","PROGRAMADO"))))))</x:f>
      </x:c>
    </x:row>
    <x:row r="24" ht="24" customHeight="1">
      <x:c r="A24" s="6"/>
      <x:c r="B24" s="6"/>
      <x:c r="C24" s="7"/>
      <x:c r="D24" s="23"/>
      <x:c r="E24" s="22" t="str">
        <x:f>IF(AND(ISNUMBER(C24),ISNUMBER(D24),D24&gt;0),C24+D24,"")</x:f>
      </x:c>
      <x:c r="F24" s="23"/>
      <x:c r="G24" s="23"/>
      <x:c r="H24" s="24" t="str">
        <x:f>IF(AND(ISNUMBER(F24),ISNUMBER(G24),F24&gt;=0,G24&gt;0),F24+G24,"")</x:f>
      </x:c>
      <x:c r="I24" s="23"/>
      <x:c r="J24" s="24" t="str">
        <x:f>IF(AND(ISNUMBER(H24),ISNUMBER(I24)),H24-I24,"")</x:f>
      </x:c>
      <x:c r="K24" s="24" t="str">
        <x:f>IF(ISNUMBER(E24),E24-Resumen!$C$4,"")</x:f>
      </x:c>
      <x:c r="L24" s="6"/>
      <x:c r="M24" s="25"/>
      <x:c r="N24" s="25"/>
      <x:c r="O24" s="6"/>
      <x:c r="P24" s="2" t="str">
        <x:f>IF(COUNTA(A24:D24,F24:G24,I24,L24:O24)=0,"",IF(OR(A24="",B24="",AND(O24&lt;&gt;"Abierta",O24&lt;&gt;"Cerrada"),NOT(ISNUMBER(Resumen!$C$4)),Resumen!$C$5&lt;0,Resumen!$G$5&lt;0,AND(E24="",H24=""),AND(OR(C24&lt;&gt;"",D24&lt;&gt;""),E24=""),AND(OR(F24&lt;&gt;"",G24&lt;&gt;""),H24="")),"REVISAR",IF(O24="Cerrada","CERRADO",IF(AND(H24&lt;&gt;"",OR(NOT(ISNUMBER(I24)),I24&lt;F24)),"FALTA KM",IF(OR(AND(ISNUMBER(K24),K24&lt;=0),AND(ISNUMBER(J24),J24&lt;=0)),"VENCIDO",IF(OR(AND(ISNUMBER(K24),K24&lt;=Resumen!$C$5),AND(ISNUMBER(J24),J24&lt;=Resumen!$G$5)),"PRÓXIMO","PROGRAMADO"))))))</x:f>
      </x:c>
    </x:row>
    <x:row r="25" ht="24" customHeight="1">
      <x:c r="A25" s="6"/>
      <x:c r="B25" s="6"/>
      <x:c r="C25" s="7"/>
      <x:c r="D25" s="23"/>
      <x:c r="E25" s="22" t="str">
        <x:f>IF(AND(ISNUMBER(C25),ISNUMBER(D25),D25&gt;0),C25+D25,"")</x:f>
      </x:c>
      <x:c r="F25" s="23"/>
      <x:c r="G25" s="23"/>
      <x:c r="H25" s="24" t="str">
        <x:f>IF(AND(ISNUMBER(F25),ISNUMBER(G25),F25&gt;=0,G25&gt;0),F25+G25,"")</x:f>
      </x:c>
      <x:c r="I25" s="23"/>
      <x:c r="J25" s="24" t="str">
        <x:f>IF(AND(ISNUMBER(H25),ISNUMBER(I25)),H25-I25,"")</x:f>
      </x:c>
      <x:c r="K25" s="24" t="str">
        <x:f>IF(ISNUMBER(E25),E25-Resumen!$C$4,"")</x:f>
      </x:c>
      <x:c r="L25" s="6"/>
      <x:c r="M25" s="25"/>
      <x:c r="N25" s="25"/>
      <x:c r="O25" s="6"/>
      <x:c r="P25" s="2" t="str">
        <x:f>IF(COUNTA(A25:D25,F25:G25,I25,L25:O25)=0,"",IF(OR(A25="",B25="",AND(O25&lt;&gt;"Abierta",O25&lt;&gt;"Cerrada"),NOT(ISNUMBER(Resumen!$C$4)),Resumen!$C$5&lt;0,Resumen!$G$5&lt;0,AND(E25="",H25=""),AND(OR(C25&lt;&gt;"",D25&lt;&gt;""),E25=""),AND(OR(F25&lt;&gt;"",G25&lt;&gt;""),H25="")),"REVISAR",IF(O25="Cerrada","CERRADO",IF(AND(H25&lt;&gt;"",OR(NOT(ISNUMBER(I25)),I25&lt;F25)),"FALTA KM",IF(OR(AND(ISNUMBER(K25),K25&lt;=0),AND(ISNUMBER(J25),J25&lt;=0)),"VENCIDO",IF(OR(AND(ISNUMBER(K25),K25&lt;=Resumen!$C$5),AND(ISNUMBER(J25),J25&lt;=Resumen!$G$5)),"PRÓXIMO","PROGRAMADO"))))))</x:f>
      </x:c>
    </x:row>
    <x:row r="26" ht="24" customHeight="1">
      <x:c r="A26" s="6"/>
      <x:c r="B26" s="6"/>
      <x:c r="C26" s="7"/>
      <x:c r="D26" s="23"/>
      <x:c r="E26" s="22" t="str">
        <x:f>IF(AND(ISNUMBER(C26),ISNUMBER(D26),D26&gt;0),C26+D26,"")</x:f>
      </x:c>
      <x:c r="F26" s="23"/>
      <x:c r="G26" s="23"/>
      <x:c r="H26" s="24" t="str">
        <x:f>IF(AND(ISNUMBER(F26),ISNUMBER(G26),F26&gt;=0,G26&gt;0),F26+G26,"")</x:f>
      </x:c>
      <x:c r="I26" s="23"/>
      <x:c r="J26" s="24" t="str">
        <x:f>IF(AND(ISNUMBER(H26),ISNUMBER(I26)),H26-I26,"")</x:f>
      </x:c>
      <x:c r="K26" s="24" t="str">
        <x:f>IF(ISNUMBER(E26),E26-Resumen!$C$4,"")</x:f>
      </x:c>
      <x:c r="L26" s="6"/>
      <x:c r="M26" s="25"/>
      <x:c r="N26" s="25"/>
      <x:c r="O26" s="6"/>
      <x:c r="P26" s="2" t="str">
        <x:f>IF(COUNTA(A26:D26,F26:G26,I26,L26:O26)=0,"",IF(OR(A26="",B26="",AND(O26&lt;&gt;"Abierta",O26&lt;&gt;"Cerrada"),NOT(ISNUMBER(Resumen!$C$4)),Resumen!$C$5&lt;0,Resumen!$G$5&lt;0,AND(E26="",H26=""),AND(OR(C26&lt;&gt;"",D26&lt;&gt;""),E26=""),AND(OR(F26&lt;&gt;"",G26&lt;&gt;""),H26="")),"REVISAR",IF(O26="Cerrada","CERRADO",IF(AND(H26&lt;&gt;"",OR(NOT(ISNUMBER(I26)),I26&lt;F26)),"FALTA KM",IF(OR(AND(ISNUMBER(K26),K26&lt;=0),AND(ISNUMBER(J26),J26&lt;=0)),"VENCIDO",IF(OR(AND(ISNUMBER(K26),K26&lt;=Resumen!$C$5),AND(ISNUMBER(J26),J26&lt;=Resumen!$G$5)),"PRÓXIMO","PROGRAMADO"))))))</x:f>
      </x:c>
    </x:row>
    <x:row r="27" ht="24" customHeight="1">
      <x:c r="A27" s="6"/>
      <x:c r="B27" s="6"/>
      <x:c r="C27" s="7"/>
      <x:c r="D27" s="23"/>
      <x:c r="E27" s="22" t="str">
        <x:f>IF(AND(ISNUMBER(C27),ISNUMBER(D27),D27&gt;0),C27+D27,"")</x:f>
      </x:c>
      <x:c r="F27" s="23"/>
      <x:c r="G27" s="23"/>
      <x:c r="H27" s="24" t="str">
        <x:f>IF(AND(ISNUMBER(F27),ISNUMBER(G27),F27&gt;=0,G27&gt;0),F27+G27,"")</x:f>
      </x:c>
      <x:c r="I27" s="23"/>
      <x:c r="J27" s="24" t="str">
        <x:f>IF(AND(ISNUMBER(H27),ISNUMBER(I27)),H27-I27,"")</x:f>
      </x:c>
      <x:c r="K27" s="24" t="str">
        <x:f>IF(ISNUMBER(E27),E27-Resumen!$C$4,"")</x:f>
      </x:c>
      <x:c r="L27" s="6"/>
      <x:c r="M27" s="25"/>
      <x:c r="N27" s="25"/>
      <x:c r="O27" s="6"/>
      <x:c r="P27" s="2" t="str">
        <x:f>IF(COUNTA(A27:D27,F27:G27,I27,L27:O27)=0,"",IF(OR(A27="",B27="",AND(O27&lt;&gt;"Abierta",O27&lt;&gt;"Cerrada"),NOT(ISNUMBER(Resumen!$C$4)),Resumen!$C$5&lt;0,Resumen!$G$5&lt;0,AND(E27="",H27=""),AND(OR(C27&lt;&gt;"",D27&lt;&gt;""),E27=""),AND(OR(F27&lt;&gt;"",G27&lt;&gt;""),H27="")),"REVISAR",IF(O27="Cerrada","CERRADO",IF(AND(H27&lt;&gt;"",OR(NOT(ISNUMBER(I27)),I27&lt;F27)),"FALTA KM",IF(OR(AND(ISNUMBER(K27),K27&lt;=0),AND(ISNUMBER(J27),J27&lt;=0)),"VENCIDO",IF(OR(AND(ISNUMBER(K27),K27&lt;=Resumen!$C$5),AND(ISNUMBER(J27),J27&lt;=Resumen!$G$5)),"PRÓXIMO","PROGRAMADO"))))))</x:f>
      </x:c>
    </x:row>
    <x:row r="28" ht="24" customHeight="1">
      <x:c r="A28" s="6"/>
      <x:c r="B28" s="6"/>
      <x:c r="C28" s="7"/>
      <x:c r="D28" s="23"/>
      <x:c r="E28" s="22" t="str">
        <x:f>IF(AND(ISNUMBER(C28),ISNUMBER(D28),D28&gt;0),C28+D28,"")</x:f>
      </x:c>
      <x:c r="F28" s="23"/>
      <x:c r="G28" s="23"/>
      <x:c r="H28" s="24" t="str">
        <x:f>IF(AND(ISNUMBER(F28),ISNUMBER(G28),F28&gt;=0,G28&gt;0),F28+G28,"")</x:f>
      </x:c>
      <x:c r="I28" s="23"/>
      <x:c r="J28" s="24" t="str">
        <x:f>IF(AND(ISNUMBER(H28),ISNUMBER(I28)),H28-I28,"")</x:f>
      </x:c>
      <x:c r="K28" s="24" t="str">
        <x:f>IF(ISNUMBER(E28),E28-Resumen!$C$4,"")</x:f>
      </x:c>
      <x:c r="L28" s="6"/>
      <x:c r="M28" s="25"/>
      <x:c r="N28" s="25"/>
      <x:c r="O28" s="6"/>
      <x:c r="P28" s="2" t="str">
        <x:f>IF(COUNTA(A28:D28,F28:G28,I28,L28:O28)=0,"",IF(OR(A28="",B28="",AND(O28&lt;&gt;"Abierta",O28&lt;&gt;"Cerrada"),NOT(ISNUMBER(Resumen!$C$4)),Resumen!$C$5&lt;0,Resumen!$G$5&lt;0,AND(E28="",H28=""),AND(OR(C28&lt;&gt;"",D28&lt;&gt;""),E28=""),AND(OR(F28&lt;&gt;"",G28&lt;&gt;""),H28="")),"REVISAR",IF(O28="Cerrada","CERRADO",IF(AND(H28&lt;&gt;"",OR(NOT(ISNUMBER(I28)),I28&lt;F28)),"FALTA KM",IF(OR(AND(ISNUMBER(K28),K28&lt;=0),AND(ISNUMBER(J28),J28&lt;=0)),"VENCIDO",IF(OR(AND(ISNUMBER(K28),K28&lt;=Resumen!$C$5),AND(ISNUMBER(J28),J28&lt;=Resumen!$G$5)),"PRÓXIMO","PROGRAMADO"))))))</x:f>
      </x:c>
    </x:row>
    <x:row r="29" ht="24" customHeight="1">
      <x:c r="A29" s="6"/>
      <x:c r="B29" s="6"/>
      <x:c r="C29" s="7"/>
      <x:c r="D29" s="23"/>
      <x:c r="E29" s="22" t="str">
        <x:f>IF(AND(ISNUMBER(C29),ISNUMBER(D29),D29&gt;0),C29+D29,"")</x:f>
      </x:c>
      <x:c r="F29" s="23"/>
      <x:c r="G29" s="23"/>
      <x:c r="H29" s="24" t="str">
        <x:f>IF(AND(ISNUMBER(F29),ISNUMBER(G29),F29&gt;=0,G29&gt;0),F29+G29,"")</x:f>
      </x:c>
      <x:c r="I29" s="23"/>
      <x:c r="J29" s="24" t="str">
        <x:f>IF(AND(ISNUMBER(H29),ISNUMBER(I29)),H29-I29,"")</x:f>
      </x:c>
      <x:c r="K29" s="24" t="str">
        <x:f>IF(ISNUMBER(E29),E29-Resumen!$C$4,"")</x:f>
      </x:c>
      <x:c r="L29" s="6"/>
      <x:c r="M29" s="25"/>
      <x:c r="N29" s="25"/>
      <x:c r="O29" s="6"/>
      <x:c r="P29" s="2" t="str">
        <x:f>IF(COUNTA(A29:D29,F29:G29,I29,L29:O29)=0,"",IF(OR(A29="",B29="",AND(O29&lt;&gt;"Abierta",O29&lt;&gt;"Cerrada"),NOT(ISNUMBER(Resumen!$C$4)),Resumen!$C$5&lt;0,Resumen!$G$5&lt;0,AND(E29="",H29=""),AND(OR(C29&lt;&gt;"",D29&lt;&gt;""),E29=""),AND(OR(F29&lt;&gt;"",G29&lt;&gt;""),H29="")),"REVISAR",IF(O29="Cerrada","CERRADO",IF(AND(H29&lt;&gt;"",OR(NOT(ISNUMBER(I29)),I29&lt;F29)),"FALTA KM",IF(OR(AND(ISNUMBER(K29),K29&lt;=0),AND(ISNUMBER(J29),J29&lt;=0)),"VENCIDO",IF(OR(AND(ISNUMBER(K29),K29&lt;=Resumen!$C$5),AND(ISNUMBER(J29),J29&lt;=Resumen!$G$5)),"PRÓXIMO","PROGRAMADO"))))))</x:f>
      </x:c>
    </x:row>
    <x:row r="30" ht="24" customHeight="1">
      <x:c r="A30" s="6"/>
      <x:c r="B30" s="6"/>
      <x:c r="C30" s="7"/>
      <x:c r="D30" s="23"/>
      <x:c r="E30" s="22" t="str">
        <x:f>IF(AND(ISNUMBER(C30),ISNUMBER(D30),D30&gt;0),C30+D30,"")</x:f>
      </x:c>
      <x:c r="F30" s="23"/>
      <x:c r="G30" s="23"/>
      <x:c r="H30" s="24" t="str">
        <x:f>IF(AND(ISNUMBER(F30),ISNUMBER(G30),F30&gt;=0,G30&gt;0),F30+G30,"")</x:f>
      </x:c>
      <x:c r="I30" s="23"/>
      <x:c r="J30" s="24" t="str">
        <x:f>IF(AND(ISNUMBER(H30),ISNUMBER(I30)),H30-I30,"")</x:f>
      </x:c>
      <x:c r="K30" s="24" t="str">
        <x:f>IF(ISNUMBER(E30),E30-Resumen!$C$4,"")</x:f>
      </x:c>
      <x:c r="L30" s="6"/>
      <x:c r="M30" s="25"/>
      <x:c r="N30" s="25"/>
      <x:c r="O30" s="6"/>
      <x:c r="P30" s="2" t="str">
        <x:f>IF(COUNTA(A30:D30,F30:G30,I30,L30:O30)=0,"",IF(OR(A30="",B30="",AND(O30&lt;&gt;"Abierta",O30&lt;&gt;"Cerrada"),NOT(ISNUMBER(Resumen!$C$4)),Resumen!$C$5&lt;0,Resumen!$G$5&lt;0,AND(E30="",H30=""),AND(OR(C30&lt;&gt;"",D30&lt;&gt;""),E30=""),AND(OR(F30&lt;&gt;"",G30&lt;&gt;""),H30="")),"REVISAR",IF(O30="Cerrada","CERRADO",IF(AND(H30&lt;&gt;"",OR(NOT(ISNUMBER(I30)),I30&lt;F30)),"FALTA KM",IF(OR(AND(ISNUMBER(K30),K30&lt;=0),AND(ISNUMBER(J30),J30&lt;=0)),"VENCIDO",IF(OR(AND(ISNUMBER(K30),K30&lt;=Resumen!$C$5),AND(ISNUMBER(J30),J30&lt;=Resumen!$G$5)),"PRÓXIMO","PROGRAMADO"))))))</x:f>
      </x:c>
    </x:row>
    <x:row r="31" ht="24" customHeight="1">
      <x:c r="A31" s="6"/>
      <x:c r="B31" s="6"/>
      <x:c r="C31" s="7"/>
      <x:c r="D31" s="23"/>
      <x:c r="E31" s="22" t="str">
        <x:f>IF(AND(ISNUMBER(C31),ISNUMBER(D31),D31&gt;0),C31+D31,"")</x:f>
      </x:c>
      <x:c r="F31" s="23"/>
      <x:c r="G31" s="23"/>
      <x:c r="H31" s="24" t="str">
        <x:f>IF(AND(ISNUMBER(F31),ISNUMBER(G31),F31&gt;=0,G31&gt;0),F31+G31,"")</x:f>
      </x:c>
      <x:c r="I31" s="23"/>
      <x:c r="J31" s="24" t="str">
        <x:f>IF(AND(ISNUMBER(H31),ISNUMBER(I31)),H31-I31,"")</x:f>
      </x:c>
      <x:c r="K31" s="24" t="str">
        <x:f>IF(ISNUMBER(E31),E31-Resumen!$C$4,"")</x:f>
      </x:c>
      <x:c r="L31" s="6"/>
      <x:c r="M31" s="25"/>
      <x:c r="N31" s="25"/>
      <x:c r="O31" s="6"/>
      <x:c r="P31" s="2" t="str">
        <x:f>IF(COUNTA(A31:D31,F31:G31,I31,L31:O31)=0,"",IF(OR(A31="",B31="",AND(O31&lt;&gt;"Abierta",O31&lt;&gt;"Cerrada"),NOT(ISNUMBER(Resumen!$C$4)),Resumen!$C$5&lt;0,Resumen!$G$5&lt;0,AND(E31="",H31=""),AND(OR(C31&lt;&gt;"",D31&lt;&gt;""),E31=""),AND(OR(F31&lt;&gt;"",G31&lt;&gt;""),H31="")),"REVISAR",IF(O31="Cerrada","CERRADO",IF(AND(H31&lt;&gt;"",OR(NOT(ISNUMBER(I31)),I31&lt;F31)),"FALTA KM",IF(OR(AND(ISNUMBER(K31),K31&lt;=0),AND(ISNUMBER(J31),J31&lt;=0)),"VENCIDO",IF(OR(AND(ISNUMBER(K31),K31&lt;=Resumen!$C$5),AND(ISNUMBER(J31),J31&lt;=Resumen!$G$5)),"PRÓXIMO","PROGRAMADO"))))))</x:f>
      </x:c>
    </x:row>
    <x:row r="32" ht="24" customHeight="1">
      <x:c r="A32" s="6"/>
      <x:c r="B32" s="6"/>
      <x:c r="C32" s="7"/>
      <x:c r="D32" s="23"/>
      <x:c r="E32" s="22" t="str">
        <x:f>IF(AND(ISNUMBER(C32),ISNUMBER(D32),D32&gt;0),C32+D32,"")</x:f>
      </x:c>
      <x:c r="F32" s="23"/>
      <x:c r="G32" s="23"/>
      <x:c r="H32" s="24" t="str">
        <x:f>IF(AND(ISNUMBER(F32),ISNUMBER(G32),F32&gt;=0,G32&gt;0),F32+G32,"")</x:f>
      </x:c>
      <x:c r="I32" s="23"/>
      <x:c r="J32" s="24" t="str">
        <x:f>IF(AND(ISNUMBER(H32),ISNUMBER(I32)),H32-I32,"")</x:f>
      </x:c>
      <x:c r="K32" s="24" t="str">
        <x:f>IF(ISNUMBER(E32),E32-Resumen!$C$4,"")</x:f>
      </x:c>
      <x:c r="L32" s="6"/>
      <x:c r="M32" s="25"/>
      <x:c r="N32" s="25"/>
      <x:c r="O32" s="6"/>
      <x:c r="P32" s="2" t="str">
        <x:f>IF(COUNTA(A32:D32,F32:G32,I32,L32:O32)=0,"",IF(OR(A32="",B32="",AND(O32&lt;&gt;"Abierta",O32&lt;&gt;"Cerrada"),NOT(ISNUMBER(Resumen!$C$4)),Resumen!$C$5&lt;0,Resumen!$G$5&lt;0,AND(E32="",H32=""),AND(OR(C32&lt;&gt;"",D32&lt;&gt;""),E32=""),AND(OR(F32&lt;&gt;"",G32&lt;&gt;""),H32="")),"REVISAR",IF(O32="Cerrada","CERRADO",IF(AND(H32&lt;&gt;"",OR(NOT(ISNUMBER(I32)),I32&lt;F32)),"FALTA KM",IF(OR(AND(ISNUMBER(K32),K32&lt;=0),AND(ISNUMBER(J32),J32&lt;=0)),"VENCIDO",IF(OR(AND(ISNUMBER(K32),K32&lt;=Resumen!$C$5),AND(ISNUMBER(J32),J32&lt;=Resumen!$G$5)),"PRÓXIMO","PROGRAMADO"))))))</x:f>
      </x:c>
    </x:row>
    <x:row r="33" ht="24" customHeight="1">
      <x:c r="A33" s="6"/>
      <x:c r="B33" s="6"/>
      <x:c r="C33" s="7"/>
      <x:c r="D33" s="23"/>
      <x:c r="E33" s="22" t="str">
        <x:f>IF(AND(ISNUMBER(C33),ISNUMBER(D33),D33&gt;0),C33+D33,"")</x:f>
      </x:c>
      <x:c r="F33" s="23"/>
      <x:c r="G33" s="23"/>
      <x:c r="H33" s="24" t="str">
        <x:f>IF(AND(ISNUMBER(F33),ISNUMBER(G33),F33&gt;=0,G33&gt;0),F33+G33,"")</x:f>
      </x:c>
      <x:c r="I33" s="23"/>
      <x:c r="J33" s="24" t="str">
        <x:f>IF(AND(ISNUMBER(H33),ISNUMBER(I33)),H33-I33,"")</x:f>
      </x:c>
      <x:c r="K33" s="24" t="str">
        <x:f>IF(ISNUMBER(E33),E33-Resumen!$C$4,"")</x:f>
      </x:c>
      <x:c r="L33" s="6"/>
      <x:c r="M33" s="25"/>
      <x:c r="N33" s="25"/>
      <x:c r="O33" s="6"/>
      <x:c r="P33" s="2" t="str">
        <x:f>IF(COUNTA(A33:D33,F33:G33,I33,L33:O33)=0,"",IF(OR(A33="",B33="",AND(O33&lt;&gt;"Abierta",O33&lt;&gt;"Cerrada"),NOT(ISNUMBER(Resumen!$C$4)),Resumen!$C$5&lt;0,Resumen!$G$5&lt;0,AND(E33="",H33=""),AND(OR(C33&lt;&gt;"",D33&lt;&gt;""),E33=""),AND(OR(F33&lt;&gt;"",G33&lt;&gt;""),H33="")),"REVISAR",IF(O33="Cerrada","CERRADO",IF(AND(H33&lt;&gt;"",OR(NOT(ISNUMBER(I33)),I33&lt;F33)),"FALTA KM",IF(OR(AND(ISNUMBER(K33),K33&lt;=0),AND(ISNUMBER(J33),J33&lt;=0)),"VENCIDO",IF(OR(AND(ISNUMBER(K33),K33&lt;=Resumen!$C$5),AND(ISNUMBER(J33),J33&lt;=Resumen!$G$5)),"PRÓXIMO","PROGRAMADO"))))))</x:f>
      </x:c>
    </x:row>
    <x:row r="34" ht="24" customHeight="1">
      <x:c r="A34" s="6"/>
      <x:c r="B34" s="6"/>
      <x:c r="C34" s="7"/>
      <x:c r="D34" s="23"/>
      <x:c r="E34" s="22" t="str">
        <x:f>IF(AND(ISNUMBER(C34),ISNUMBER(D34),D34&gt;0),C34+D34,"")</x:f>
      </x:c>
      <x:c r="F34" s="23"/>
      <x:c r="G34" s="23"/>
      <x:c r="H34" s="24" t="str">
        <x:f>IF(AND(ISNUMBER(F34),ISNUMBER(G34),F34&gt;=0,G34&gt;0),F34+G34,"")</x:f>
      </x:c>
      <x:c r="I34" s="23"/>
      <x:c r="J34" s="24" t="str">
        <x:f>IF(AND(ISNUMBER(H34),ISNUMBER(I34)),H34-I34,"")</x:f>
      </x:c>
      <x:c r="K34" s="24" t="str">
        <x:f>IF(ISNUMBER(E34),E34-Resumen!$C$4,"")</x:f>
      </x:c>
      <x:c r="L34" s="6"/>
      <x:c r="M34" s="25"/>
      <x:c r="N34" s="25"/>
      <x:c r="O34" s="6"/>
      <x:c r="P34" s="2" t="str">
        <x:f>IF(COUNTA(A34:D34,F34:G34,I34,L34:O34)=0,"",IF(OR(A34="",B34="",AND(O34&lt;&gt;"Abierta",O34&lt;&gt;"Cerrada"),NOT(ISNUMBER(Resumen!$C$4)),Resumen!$C$5&lt;0,Resumen!$G$5&lt;0,AND(E34="",H34=""),AND(OR(C34&lt;&gt;"",D34&lt;&gt;""),E34=""),AND(OR(F34&lt;&gt;"",G34&lt;&gt;""),H34="")),"REVISAR",IF(O34="Cerrada","CERRADO",IF(AND(H34&lt;&gt;"",OR(NOT(ISNUMBER(I34)),I34&lt;F34)),"FALTA KM",IF(OR(AND(ISNUMBER(K34),K34&lt;=0),AND(ISNUMBER(J34),J34&lt;=0)),"VENCIDO",IF(OR(AND(ISNUMBER(K34),K34&lt;=Resumen!$C$5),AND(ISNUMBER(J34),J34&lt;=Resumen!$G$5)),"PRÓXIMO","PROGRAMADO"))))))</x:f>
      </x:c>
    </x:row>
    <x:row r="35" ht="24" customHeight="1">
      <x:c r="A35" s="6"/>
      <x:c r="B35" s="6"/>
      <x:c r="C35" s="7"/>
      <x:c r="D35" s="23"/>
      <x:c r="E35" s="22" t="str">
        <x:f>IF(AND(ISNUMBER(C35),ISNUMBER(D35),D35&gt;0),C35+D35,"")</x:f>
      </x:c>
      <x:c r="F35" s="23"/>
      <x:c r="G35" s="23"/>
      <x:c r="H35" s="24" t="str">
        <x:f>IF(AND(ISNUMBER(F35),ISNUMBER(G35),F35&gt;=0,G35&gt;0),F35+G35,"")</x:f>
      </x:c>
      <x:c r="I35" s="23"/>
      <x:c r="J35" s="24" t="str">
        <x:f>IF(AND(ISNUMBER(H35),ISNUMBER(I35)),H35-I35,"")</x:f>
      </x:c>
      <x:c r="K35" s="24" t="str">
        <x:f>IF(ISNUMBER(E35),E35-Resumen!$C$4,"")</x:f>
      </x:c>
      <x:c r="L35" s="6"/>
      <x:c r="M35" s="25"/>
      <x:c r="N35" s="25"/>
      <x:c r="O35" s="6"/>
      <x:c r="P35" s="2" t="str">
        <x:f>IF(COUNTA(A35:D35,F35:G35,I35,L35:O35)=0,"",IF(OR(A35="",B35="",AND(O35&lt;&gt;"Abierta",O35&lt;&gt;"Cerrada"),NOT(ISNUMBER(Resumen!$C$4)),Resumen!$C$5&lt;0,Resumen!$G$5&lt;0,AND(E35="",H35=""),AND(OR(C35&lt;&gt;"",D35&lt;&gt;""),E35=""),AND(OR(F35&lt;&gt;"",G35&lt;&gt;""),H35="")),"REVISAR",IF(O35="Cerrada","CERRADO",IF(AND(H35&lt;&gt;"",OR(NOT(ISNUMBER(I35)),I35&lt;F35)),"FALTA KM",IF(OR(AND(ISNUMBER(K35),K35&lt;=0),AND(ISNUMBER(J35),J35&lt;=0)),"VENCIDO",IF(OR(AND(ISNUMBER(K35),K35&lt;=Resumen!$C$5),AND(ISNUMBER(J35),J35&lt;=Resumen!$G$5)),"PRÓXIMO","PROGRAMADO"))))))</x:f>
      </x:c>
    </x:row>
    <x:row r="36" ht="24" customHeight="1">
      <x:c r="A36" s="6"/>
      <x:c r="B36" s="6"/>
      <x:c r="C36" s="7"/>
      <x:c r="D36" s="23"/>
      <x:c r="E36" s="22" t="str">
        <x:f>IF(AND(ISNUMBER(C36),ISNUMBER(D36),D36&gt;0),C36+D36,"")</x:f>
      </x:c>
      <x:c r="F36" s="23"/>
      <x:c r="G36" s="23"/>
      <x:c r="H36" s="24" t="str">
        <x:f>IF(AND(ISNUMBER(F36),ISNUMBER(G36),F36&gt;=0,G36&gt;0),F36+G36,"")</x:f>
      </x:c>
      <x:c r="I36" s="23"/>
      <x:c r="J36" s="24" t="str">
        <x:f>IF(AND(ISNUMBER(H36),ISNUMBER(I36)),H36-I36,"")</x:f>
      </x:c>
      <x:c r="K36" s="24" t="str">
        <x:f>IF(ISNUMBER(E36),E36-Resumen!$C$4,"")</x:f>
      </x:c>
      <x:c r="L36" s="6"/>
      <x:c r="M36" s="25"/>
      <x:c r="N36" s="25"/>
      <x:c r="O36" s="6"/>
      <x:c r="P36" s="2" t="str">
        <x:f>IF(COUNTA(A36:D36,F36:G36,I36,L36:O36)=0,"",IF(OR(A36="",B36="",AND(O36&lt;&gt;"Abierta",O36&lt;&gt;"Cerrada"),NOT(ISNUMBER(Resumen!$C$4)),Resumen!$C$5&lt;0,Resumen!$G$5&lt;0,AND(E36="",H36=""),AND(OR(C36&lt;&gt;"",D36&lt;&gt;""),E36=""),AND(OR(F36&lt;&gt;"",G36&lt;&gt;""),H36="")),"REVISAR",IF(O36="Cerrada","CERRADO",IF(AND(H36&lt;&gt;"",OR(NOT(ISNUMBER(I36)),I36&lt;F36)),"FALTA KM",IF(OR(AND(ISNUMBER(K36),K36&lt;=0),AND(ISNUMBER(J36),J36&lt;=0)),"VENCIDO",IF(OR(AND(ISNUMBER(K36),K36&lt;=Resumen!$C$5),AND(ISNUMBER(J36),J36&lt;=Resumen!$G$5)),"PRÓXIMO","PROGRAMADO"))))))</x:f>
      </x:c>
    </x:row>
    <x:row r="37" ht="24" customHeight="1">
      <x:c r="A37" s="6"/>
      <x:c r="B37" s="6"/>
      <x:c r="C37" s="7"/>
      <x:c r="D37" s="23"/>
      <x:c r="E37" s="22" t="str">
        <x:f>IF(AND(ISNUMBER(C37),ISNUMBER(D37),D37&gt;0),C37+D37,"")</x:f>
      </x:c>
      <x:c r="F37" s="23"/>
      <x:c r="G37" s="23"/>
      <x:c r="H37" s="24" t="str">
        <x:f>IF(AND(ISNUMBER(F37),ISNUMBER(G37),F37&gt;=0,G37&gt;0),F37+G37,"")</x:f>
      </x:c>
      <x:c r="I37" s="23"/>
      <x:c r="J37" s="24" t="str">
        <x:f>IF(AND(ISNUMBER(H37),ISNUMBER(I37)),H37-I37,"")</x:f>
      </x:c>
      <x:c r="K37" s="24" t="str">
        <x:f>IF(ISNUMBER(E37),E37-Resumen!$C$4,"")</x:f>
      </x:c>
      <x:c r="L37" s="6"/>
      <x:c r="M37" s="25"/>
      <x:c r="N37" s="25"/>
      <x:c r="O37" s="6"/>
      <x:c r="P37" s="2" t="str">
        <x:f>IF(COUNTA(A37:D37,F37:G37,I37,L37:O37)=0,"",IF(OR(A37="",B37="",AND(O37&lt;&gt;"Abierta",O37&lt;&gt;"Cerrada"),NOT(ISNUMBER(Resumen!$C$4)),Resumen!$C$5&lt;0,Resumen!$G$5&lt;0,AND(E37="",H37=""),AND(OR(C37&lt;&gt;"",D37&lt;&gt;""),E37=""),AND(OR(F37&lt;&gt;"",G37&lt;&gt;""),H37="")),"REVISAR",IF(O37="Cerrada","CERRADO",IF(AND(H37&lt;&gt;"",OR(NOT(ISNUMBER(I37)),I37&lt;F37)),"FALTA KM",IF(OR(AND(ISNUMBER(K37),K37&lt;=0),AND(ISNUMBER(J37),J37&lt;=0)),"VENCIDO",IF(OR(AND(ISNUMBER(K37),K37&lt;=Resumen!$C$5),AND(ISNUMBER(J37),J37&lt;=Resumen!$G$5)),"PRÓXIMO","PROGRAMADO"))))))</x:f>
      </x:c>
    </x:row>
    <x:row r="38" ht="24" customHeight="1">
      <x:c r="A38" s="6"/>
      <x:c r="B38" s="6"/>
      <x:c r="C38" s="7"/>
      <x:c r="D38" s="23"/>
      <x:c r="E38" s="22" t="str">
        <x:f>IF(AND(ISNUMBER(C38),ISNUMBER(D38),D38&gt;0),C38+D38,"")</x:f>
      </x:c>
      <x:c r="F38" s="23"/>
      <x:c r="G38" s="23"/>
      <x:c r="H38" s="24" t="str">
        <x:f>IF(AND(ISNUMBER(F38),ISNUMBER(G38),F38&gt;=0,G38&gt;0),F38+G38,"")</x:f>
      </x:c>
      <x:c r="I38" s="23"/>
      <x:c r="J38" s="24" t="str">
        <x:f>IF(AND(ISNUMBER(H38),ISNUMBER(I38)),H38-I38,"")</x:f>
      </x:c>
      <x:c r="K38" s="24" t="str">
        <x:f>IF(ISNUMBER(E38),E38-Resumen!$C$4,"")</x:f>
      </x:c>
      <x:c r="L38" s="6"/>
      <x:c r="M38" s="25"/>
      <x:c r="N38" s="25"/>
      <x:c r="O38" s="6"/>
      <x:c r="P38" s="2" t="str">
        <x:f>IF(COUNTA(A38:D38,F38:G38,I38,L38:O38)=0,"",IF(OR(A38="",B38="",AND(O38&lt;&gt;"Abierta",O38&lt;&gt;"Cerrada"),NOT(ISNUMBER(Resumen!$C$4)),Resumen!$C$5&lt;0,Resumen!$G$5&lt;0,AND(E38="",H38=""),AND(OR(C38&lt;&gt;"",D38&lt;&gt;""),E38=""),AND(OR(F38&lt;&gt;"",G38&lt;&gt;""),H38="")),"REVISAR",IF(O38="Cerrada","CERRADO",IF(AND(H38&lt;&gt;"",OR(NOT(ISNUMBER(I38)),I38&lt;F38)),"FALTA KM",IF(OR(AND(ISNUMBER(K38),K38&lt;=0),AND(ISNUMBER(J38),J38&lt;=0)),"VENCIDO",IF(OR(AND(ISNUMBER(K38),K38&lt;=Resumen!$C$5),AND(ISNUMBER(J38),J38&lt;=Resumen!$G$5)),"PRÓXIMO","PROGRAMADO"))))))</x:f>
      </x:c>
    </x:row>
    <x:row r="39" ht="24" customHeight="1">
      <x:c r="A39" s="6"/>
      <x:c r="B39" s="6"/>
      <x:c r="C39" s="7"/>
      <x:c r="D39" s="23"/>
      <x:c r="E39" s="22" t="str">
        <x:f>IF(AND(ISNUMBER(C39),ISNUMBER(D39),D39&gt;0),C39+D39,"")</x:f>
      </x:c>
      <x:c r="F39" s="23"/>
      <x:c r="G39" s="23"/>
      <x:c r="H39" s="24" t="str">
        <x:f>IF(AND(ISNUMBER(F39),ISNUMBER(G39),F39&gt;=0,G39&gt;0),F39+G39,"")</x:f>
      </x:c>
      <x:c r="I39" s="23"/>
      <x:c r="J39" s="24" t="str">
        <x:f>IF(AND(ISNUMBER(H39),ISNUMBER(I39)),H39-I39,"")</x:f>
      </x:c>
      <x:c r="K39" s="24" t="str">
        <x:f>IF(ISNUMBER(E39),E39-Resumen!$C$4,"")</x:f>
      </x:c>
      <x:c r="L39" s="6"/>
      <x:c r="M39" s="25"/>
      <x:c r="N39" s="25"/>
      <x:c r="O39" s="6"/>
      <x:c r="P39" s="2" t="str">
        <x:f>IF(COUNTA(A39:D39,F39:G39,I39,L39:O39)=0,"",IF(OR(A39="",B39="",AND(O39&lt;&gt;"Abierta",O39&lt;&gt;"Cerrada"),NOT(ISNUMBER(Resumen!$C$4)),Resumen!$C$5&lt;0,Resumen!$G$5&lt;0,AND(E39="",H39=""),AND(OR(C39&lt;&gt;"",D39&lt;&gt;""),E39=""),AND(OR(F39&lt;&gt;"",G39&lt;&gt;""),H39="")),"REVISAR",IF(O39="Cerrada","CERRADO",IF(AND(H39&lt;&gt;"",OR(NOT(ISNUMBER(I39)),I39&lt;F39)),"FALTA KM",IF(OR(AND(ISNUMBER(K39),K39&lt;=0),AND(ISNUMBER(J39),J39&lt;=0)),"VENCIDO",IF(OR(AND(ISNUMBER(K39),K39&lt;=Resumen!$C$5),AND(ISNUMBER(J39),J39&lt;=Resumen!$G$5)),"PRÓXIMO","PROGRAMADO"))))))</x:f>
      </x:c>
    </x:row>
    <x:row r="40" ht="24" customHeight="1">
      <x:c r="A40" s="6"/>
      <x:c r="B40" s="6"/>
      <x:c r="C40" s="7"/>
      <x:c r="D40" s="23"/>
      <x:c r="E40" s="22" t="str">
        <x:f>IF(AND(ISNUMBER(C40),ISNUMBER(D40),D40&gt;0),C40+D40,"")</x:f>
      </x:c>
      <x:c r="F40" s="23"/>
      <x:c r="G40" s="23"/>
      <x:c r="H40" s="24" t="str">
        <x:f>IF(AND(ISNUMBER(F40),ISNUMBER(G40),F40&gt;=0,G40&gt;0),F40+G40,"")</x:f>
      </x:c>
      <x:c r="I40" s="23"/>
      <x:c r="J40" s="24" t="str">
        <x:f>IF(AND(ISNUMBER(H40),ISNUMBER(I40)),H40-I40,"")</x:f>
      </x:c>
      <x:c r="K40" s="24" t="str">
        <x:f>IF(ISNUMBER(E40),E40-Resumen!$C$4,"")</x:f>
      </x:c>
      <x:c r="L40" s="6"/>
      <x:c r="M40" s="25"/>
      <x:c r="N40" s="25"/>
      <x:c r="O40" s="6"/>
      <x:c r="P40" s="2" t="str">
        <x:f>IF(COUNTA(A40:D40,F40:G40,I40,L40:O40)=0,"",IF(OR(A40="",B40="",AND(O40&lt;&gt;"Abierta",O40&lt;&gt;"Cerrada"),NOT(ISNUMBER(Resumen!$C$4)),Resumen!$C$5&lt;0,Resumen!$G$5&lt;0,AND(E40="",H40=""),AND(OR(C40&lt;&gt;"",D40&lt;&gt;""),E40=""),AND(OR(F40&lt;&gt;"",G40&lt;&gt;""),H40="")),"REVISAR",IF(O40="Cerrada","CERRADO",IF(AND(H40&lt;&gt;"",OR(NOT(ISNUMBER(I40)),I40&lt;F40)),"FALTA KM",IF(OR(AND(ISNUMBER(K40),K40&lt;=0),AND(ISNUMBER(J40),J40&lt;=0)),"VENCIDO",IF(OR(AND(ISNUMBER(K40),K40&lt;=Resumen!$C$5),AND(ISNUMBER(J40),J40&lt;=Resumen!$G$5)),"PRÓXIMO","PROGRAMADO"))))))</x:f>
      </x:c>
    </x:row>
    <x:row r="41" ht="24" customHeight="1">
      <x:c r="A41" s="6"/>
      <x:c r="B41" s="6"/>
      <x:c r="C41" s="7"/>
      <x:c r="D41" s="23"/>
      <x:c r="E41" s="22" t="str">
        <x:f>IF(AND(ISNUMBER(C41),ISNUMBER(D41),D41&gt;0),C41+D41,"")</x:f>
      </x:c>
      <x:c r="F41" s="23"/>
      <x:c r="G41" s="23"/>
      <x:c r="H41" s="24" t="str">
        <x:f>IF(AND(ISNUMBER(F41),ISNUMBER(G41),F41&gt;=0,G41&gt;0),F41+G41,"")</x:f>
      </x:c>
      <x:c r="I41" s="23"/>
      <x:c r="J41" s="24" t="str">
        <x:f>IF(AND(ISNUMBER(H41),ISNUMBER(I41)),H41-I41,"")</x:f>
      </x:c>
      <x:c r="K41" s="24" t="str">
        <x:f>IF(ISNUMBER(E41),E41-Resumen!$C$4,"")</x:f>
      </x:c>
      <x:c r="L41" s="6"/>
      <x:c r="M41" s="25"/>
      <x:c r="N41" s="25"/>
      <x:c r="O41" s="6"/>
      <x:c r="P41" s="2" t="str">
        <x:f>IF(COUNTA(A41:D41,F41:G41,I41,L41:O41)=0,"",IF(OR(A41="",B41="",AND(O41&lt;&gt;"Abierta",O41&lt;&gt;"Cerrada"),NOT(ISNUMBER(Resumen!$C$4)),Resumen!$C$5&lt;0,Resumen!$G$5&lt;0,AND(E41="",H41=""),AND(OR(C41&lt;&gt;"",D41&lt;&gt;""),E41=""),AND(OR(F41&lt;&gt;"",G41&lt;&gt;""),H41="")),"REVISAR",IF(O41="Cerrada","CERRADO",IF(AND(H41&lt;&gt;"",OR(NOT(ISNUMBER(I41)),I41&lt;F41)),"FALTA KM",IF(OR(AND(ISNUMBER(K41),K41&lt;=0),AND(ISNUMBER(J41),J41&lt;=0)),"VENCIDO",IF(OR(AND(ISNUMBER(K41),K41&lt;=Resumen!$C$5),AND(ISNUMBER(J41),J41&lt;=Resumen!$G$5)),"PRÓXIMO","PROGRAMADO"))))))</x:f>
      </x:c>
    </x:row>
    <x:row r="42" ht="24" customHeight="1">
      <x:c r="A42" s="6"/>
      <x:c r="B42" s="6"/>
      <x:c r="C42" s="7"/>
      <x:c r="D42" s="23"/>
      <x:c r="E42" s="22" t="str">
        <x:f>IF(AND(ISNUMBER(C42),ISNUMBER(D42),D42&gt;0),C42+D42,"")</x:f>
      </x:c>
      <x:c r="F42" s="23"/>
      <x:c r="G42" s="23"/>
      <x:c r="H42" s="24" t="str">
        <x:f>IF(AND(ISNUMBER(F42),ISNUMBER(G42),F42&gt;=0,G42&gt;0),F42+G42,"")</x:f>
      </x:c>
      <x:c r="I42" s="23"/>
      <x:c r="J42" s="24" t="str">
        <x:f>IF(AND(ISNUMBER(H42),ISNUMBER(I42)),H42-I42,"")</x:f>
      </x:c>
      <x:c r="K42" s="24" t="str">
        <x:f>IF(ISNUMBER(E42),E42-Resumen!$C$4,"")</x:f>
      </x:c>
      <x:c r="L42" s="6"/>
      <x:c r="M42" s="25"/>
      <x:c r="N42" s="25"/>
      <x:c r="O42" s="6"/>
      <x:c r="P42" s="2" t="str">
        <x:f>IF(COUNTA(A42:D42,F42:G42,I42,L42:O42)=0,"",IF(OR(A42="",B42="",AND(O42&lt;&gt;"Abierta",O42&lt;&gt;"Cerrada"),NOT(ISNUMBER(Resumen!$C$4)),Resumen!$C$5&lt;0,Resumen!$G$5&lt;0,AND(E42="",H42=""),AND(OR(C42&lt;&gt;"",D42&lt;&gt;""),E42=""),AND(OR(F42&lt;&gt;"",G42&lt;&gt;""),H42="")),"REVISAR",IF(O42="Cerrada","CERRADO",IF(AND(H42&lt;&gt;"",OR(NOT(ISNUMBER(I42)),I42&lt;F42)),"FALTA KM",IF(OR(AND(ISNUMBER(K42),K42&lt;=0),AND(ISNUMBER(J42),J42&lt;=0)),"VENCIDO",IF(OR(AND(ISNUMBER(K42),K42&lt;=Resumen!$C$5),AND(ISNUMBER(J42),J42&lt;=Resumen!$G$5)),"PRÓXIMO","PROGRAMADO"))))))</x:f>
      </x:c>
    </x:row>
    <x:row r="43" ht="24" customHeight="1">
      <x:c r="A43" s="6"/>
      <x:c r="B43" s="6"/>
      <x:c r="C43" s="7"/>
      <x:c r="D43" s="23"/>
      <x:c r="E43" s="22" t="str">
        <x:f>IF(AND(ISNUMBER(C43),ISNUMBER(D43),D43&gt;0),C43+D43,"")</x:f>
      </x:c>
      <x:c r="F43" s="23"/>
      <x:c r="G43" s="23"/>
      <x:c r="H43" s="24" t="str">
        <x:f>IF(AND(ISNUMBER(F43),ISNUMBER(G43),F43&gt;=0,G43&gt;0),F43+G43,"")</x:f>
      </x:c>
      <x:c r="I43" s="23"/>
      <x:c r="J43" s="24" t="str">
        <x:f>IF(AND(ISNUMBER(H43),ISNUMBER(I43)),H43-I43,"")</x:f>
      </x:c>
      <x:c r="K43" s="24" t="str">
        <x:f>IF(ISNUMBER(E43),E43-Resumen!$C$4,"")</x:f>
      </x:c>
      <x:c r="L43" s="6"/>
      <x:c r="M43" s="25"/>
      <x:c r="N43" s="25"/>
      <x:c r="O43" s="6"/>
      <x:c r="P43" s="2" t="str">
        <x:f>IF(COUNTA(A43:D43,F43:G43,I43,L43:O43)=0,"",IF(OR(A43="",B43="",AND(O43&lt;&gt;"Abierta",O43&lt;&gt;"Cerrada"),NOT(ISNUMBER(Resumen!$C$4)),Resumen!$C$5&lt;0,Resumen!$G$5&lt;0,AND(E43="",H43=""),AND(OR(C43&lt;&gt;"",D43&lt;&gt;""),E43=""),AND(OR(F43&lt;&gt;"",G43&lt;&gt;""),H43="")),"REVISAR",IF(O43="Cerrada","CERRADO",IF(AND(H43&lt;&gt;"",OR(NOT(ISNUMBER(I43)),I43&lt;F43)),"FALTA KM",IF(OR(AND(ISNUMBER(K43),K43&lt;=0),AND(ISNUMBER(J43),J43&lt;=0)),"VENCIDO",IF(OR(AND(ISNUMBER(K43),K43&lt;=Resumen!$C$5),AND(ISNUMBER(J43),J43&lt;=Resumen!$G$5)),"PRÓXIMO","PROGRAMADO"))))))</x:f>
      </x:c>
    </x:row>
    <x:row r="44" ht="24" customHeight="1">
      <x:c r="A44" s="6"/>
      <x:c r="B44" s="6"/>
      <x:c r="C44" s="7"/>
      <x:c r="D44" s="23"/>
      <x:c r="E44" s="22" t="str">
        <x:f>IF(AND(ISNUMBER(C44),ISNUMBER(D44),D44&gt;0),C44+D44,"")</x:f>
      </x:c>
      <x:c r="F44" s="23"/>
      <x:c r="G44" s="23"/>
      <x:c r="H44" s="24" t="str">
        <x:f>IF(AND(ISNUMBER(F44),ISNUMBER(G44),F44&gt;=0,G44&gt;0),F44+G44,"")</x:f>
      </x:c>
      <x:c r="I44" s="23"/>
      <x:c r="J44" s="24" t="str">
        <x:f>IF(AND(ISNUMBER(H44),ISNUMBER(I44)),H44-I44,"")</x:f>
      </x:c>
      <x:c r="K44" s="24" t="str">
        <x:f>IF(ISNUMBER(E44),E44-Resumen!$C$4,"")</x:f>
      </x:c>
      <x:c r="L44" s="6"/>
      <x:c r="M44" s="25"/>
      <x:c r="N44" s="25"/>
      <x:c r="O44" s="6"/>
      <x:c r="P44" s="2" t="str">
        <x:f>IF(COUNTA(A44:D44,F44:G44,I44,L44:O44)=0,"",IF(OR(A44="",B44="",AND(O44&lt;&gt;"Abierta",O44&lt;&gt;"Cerrada"),NOT(ISNUMBER(Resumen!$C$4)),Resumen!$C$5&lt;0,Resumen!$G$5&lt;0,AND(E44="",H44=""),AND(OR(C44&lt;&gt;"",D44&lt;&gt;""),E44=""),AND(OR(F44&lt;&gt;"",G44&lt;&gt;""),H44="")),"REVISAR",IF(O44="Cerrada","CERRADO",IF(AND(H44&lt;&gt;"",OR(NOT(ISNUMBER(I44)),I44&lt;F44)),"FALTA KM",IF(OR(AND(ISNUMBER(K44),K44&lt;=0),AND(ISNUMBER(J44),J44&lt;=0)),"VENCIDO",IF(OR(AND(ISNUMBER(K44),K44&lt;=Resumen!$C$5),AND(ISNUMBER(J44),J44&lt;=Resumen!$G$5)),"PRÓXIMO","PROGRAMADO"))))))</x:f>
      </x:c>
    </x:row>
    <x:row r="45" ht="24" customHeight="1">
      <x:c r="A45" s="6"/>
      <x:c r="B45" s="6"/>
      <x:c r="C45" s="7"/>
      <x:c r="D45" s="23"/>
      <x:c r="E45" s="22" t="str">
        <x:f>IF(AND(ISNUMBER(C45),ISNUMBER(D45),D45&gt;0),C45+D45,"")</x:f>
      </x:c>
      <x:c r="F45" s="23"/>
      <x:c r="G45" s="23"/>
      <x:c r="H45" s="24" t="str">
        <x:f>IF(AND(ISNUMBER(F45),ISNUMBER(G45),F45&gt;=0,G45&gt;0),F45+G45,"")</x:f>
      </x:c>
      <x:c r="I45" s="23"/>
      <x:c r="J45" s="24" t="str">
        <x:f>IF(AND(ISNUMBER(H45),ISNUMBER(I45)),H45-I45,"")</x:f>
      </x:c>
      <x:c r="K45" s="24" t="str">
        <x:f>IF(ISNUMBER(E45),E45-Resumen!$C$4,"")</x:f>
      </x:c>
      <x:c r="L45" s="6"/>
      <x:c r="M45" s="25"/>
      <x:c r="N45" s="25"/>
      <x:c r="O45" s="6"/>
      <x:c r="P45" s="2" t="str">
        <x:f>IF(COUNTA(A45:D45,F45:G45,I45,L45:O45)=0,"",IF(OR(A45="",B45="",AND(O45&lt;&gt;"Abierta",O45&lt;&gt;"Cerrada"),NOT(ISNUMBER(Resumen!$C$4)),Resumen!$C$5&lt;0,Resumen!$G$5&lt;0,AND(E45="",H45=""),AND(OR(C45&lt;&gt;"",D45&lt;&gt;""),E45=""),AND(OR(F45&lt;&gt;"",G45&lt;&gt;""),H45="")),"REVISAR",IF(O45="Cerrada","CERRADO",IF(AND(H45&lt;&gt;"",OR(NOT(ISNUMBER(I45)),I45&lt;F45)),"FALTA KM",IF(OR(AND(ISNUMBER(K45),K45&lt;=0),AND(ISNUMBER(J45),J45&lt;=0)),"VENCIDO",IF(OR(AND(ISNUMBER(K45),K45&lt;=Resumen!$C$5),AND(ISNUMBER(J45),J45&lt;=Resumen!$G$5)),"PRÓXIMO","PROGRAMADO"))))))</x:f>
      </x:c>
    </x:row>
    <x:row r="46" ht="24" customHeight="1">
      <x:c r="A46" s="6"/>
      <x:c r="B46" s="6"/>
      <x:c r="C46" s="7"/>
      <x:c r="D46" s="23"/>
      <x:c r="E46" s="22" t="str">
        <x:f>IF(AND(ISNUMBER(C46),ISNUMBER(D46),D46&gt;0),C46+D46,"")</x:f>
      </x:c>
      <x:c r="F46" s="23"/>
      <x:c r="G46" s="23"/>
      <x:c r="H46" s="24" t="str">
        <x:f>IF(AND(ISNUMBER(F46),ISNUMBER(G46),F46&gt;=0,G46&gt;0),F46+G46,"")</x:f>
      </x:c>
      <x:c r="I46" s="23"/>
      <x:c r="J46" s="24" t="str">
        <x:f>IF(AND(ISNUMBER(H46),ISNUMBER(I46)),H46-I46,"")</x:f>
      </x:c>
      <x:c r="K46" s="24" t="str">
        <x:f>IF(ISNUMBER(E46),E46-Resumen!$C$4,"")</x:f>
      </x:c>
      <x:c r="L46" s="6"/>
      <x:c r="M46" s="25"/>
      <x:c r="N46" s="25"/>
      <x:c r="O46" s="6"/>
      <x:c r="P46" s="2" t="str">
        <x:f>IF(COUNTA(A46:D46,F46:G46,I46,L46:O46)=0,"",IF(OR(A46="",B46="",AND(O46&lt;&gt;"Abierta",O46&lt;&gt;"Cerrada"),NOT(ISNUMBER(Resumen!$C$4)),Resumen!$C$5&lt;0,Resumen!$G$5&lt;0,AND(E46="",H46=""),AND(OR(C46&lt;&gt;"",D46&lt;&gt;""),E46=""),AND(OR(F46&lt;&gt;"",G46&lt;&gt;""),H46="")),"REVISAR",IF(O46="Cerrada","CERRADO",IF(AND(H46&lt;&gt;"",OR(NOT(ISNUMBER(I46)),I46&lt;F46)),"FALTA KM",IF(OR(AND(ISNUMBER(K46),K46&lt;=0),AND(ISNUMBER(J46),J46&lt;=0)),"VENCIDO",IF(OR(AND(ISNUMBER(K46),K46&lt;=Resumen!$C$5),AND(ISNUMBER(J46),J46&lt;=Resumen!$G$5)),"PRÓXIMO","PROGRAMADO"))))))</x:f>
      </x:c>
    </x:row>
    <x:row r="47" ht="24" customHeight="1">
      <x:c r="A47" s="6"/>
      <x:c r="B47" s="6"/>
      <x:c r="C47" s="7"/>
      <x:c r="D47" s="23"/>
      <x:c r="E47" s="22" t="str">
        <x:f>IF(AND(ISNUMBER(C47),ISNUMBER(D47),D47&gt;0),C47+D47,"")</x:f>
      </x:c>
      <x:c r="F47" s="23"/>
      <x:c r="G47" s="23"/>
      <x:c r="H47" s="24" t="str">
        <x:f>IF(AND(ISNUMBER(F47),ISNUMBER(G47),F47&gt;=0,G47&gt;0),F47+G47,"")</x:f>
      </x:c>
      <x:c r="I47" s="23"/>
      <x:c r="J47" s="24" t="str">
        <x:f>IF(AND(ISNUMBER(H47),ISNUMBER(I47)),H47-I47,"")</x:f>
      </x:c>
      <x:c r="K47" s="24" t="str">
        <x:f>IF(ISNUMBER(E47),E47-Resumen!$C$4,"")</x:f>
      </x:c>
      <x:c r="L47" s="6"/>
      <x:c r="M47" s="25"/>
      <x:c r="N47" s="25"/>
      <x:c r="O47" s="6"/>
      <x:c r="P47" s="2" t="str">
        <x:f>IF(COUNTA(A47:D47,F47:G47,I47,L47:O47)=0,"",IF(OR(A47="",B47="",AND(O47&lt;&gt;"Abierta",O47&lt;&gt;"Cerrada"),NOT(ISNUMBER(Resumen!$C$4)),Resumen!$C$5&lt;0,Resumen!$G$5&lt;0,AND(E47="",H47=""),AND(OR(C47&lt;&gt;"",D47&lt;&gt;""),E47=""),AND(OR(F47&lt;&gt;"",G47&lt;&gt;""),H47="")),"REVISAR",IF(O47="Cerrada","CERRADO",IF(AND(H47&lt;&gt;"",OR(NOT(ISNUMBER(I47)),I47&lt;F47)),"FALTA KM",IF(OR(AND(ISNUMBER(K47),K47&lt;=0),AND(ISNUMBER(J47),J47&lt;=0)),"VENCIDO",IF(OR(AND(ISNUMBER(K47),K47&lt;=Resumen!$C$5),AND(ISNUMBER(J47),J47&lt;=Resumen!$G$5)),"PRÓXIMO","PROGRAMADO"))))))</x:f>
      </x:c>
    </x:row>
    <x:row r="48" ht="24" customHeight="1">
      <x:c r="A48" s="6"/>
      <x:c r="B48" s="6"/>
      <x:c r="C48" s="7"/>
      <x:c r="D48" s="23"/>
      <x:c r="E48" s="22" t="str">
        <x:f>IF(AND(ISNUMBER(C48),ISNUMBER(D48),D48&gt;0),C48+D48,"")</x:f>
      </x:c>
      <x:c r="F48" s="23"/>
      <x:c r="G48" s="23"/>
      <x:c r="H48" s="24" t="str">
        <x:f>IF(AND(ISNUMBER(F48),ISNUMBER(G48),F48&gt;=0,G48&gt;0),F48+G48,"")</x:f>
      </x:c>
      <x:c r="I48" s="23"/>
      <x:c r="J48" s="24" t="str">
        <x:f>IF(AND(ISNUMBER(H48),ISNUMBER(I48)),H48-I48,"")</x:f>
      </x:c>
      <x:c r="K48" s="24" t="str">
        <x:f>IF(ISNUMBER(E48),E48-Resumen!$C$4,"")</x:f>
      </x:c>
      <x:c r="L48" s="6"/>
      <x:c r="M48" s="25"/>
      <x:c r="N48" s="25"/>
      <x:c r="O48" s="6"/>
      <x:c r="P48" s="2" t="str">
        <x:f>IF(COUNTA(A48:D48,F48:G48,I48,L48:O48)=0,"",IF(OR(A48="",B48="",AND(O48&lt;&gt;"Abierta",O48&lt;&gt;"Cerrada"),NOT(ISNUMBER(Resumen!$C$4)),Resumen!$C$5&lt;0,Resumen!$G$5&lt;0,AND(E48="",H48=""),AND(OR(C48&lt;&gt;"",D48&lt;&gt;""),E48=""),AND(OR(F48&lt;&gt;"",G48&lt;&gt;""),H48="")),"REVISAR",IF(O48="Cerrada","CERRADO",IF(AND(H48&lt;&gt;"",OR(NOT(ISNUMBER(I48)),I48&lt;F48)),"FALTA KM",IF(OR(AND(ISNUMBER(K48),K48&lt;=0),AND(ISNUMBER(J48),J48&lt;=0)),"VENCIDO",IF(OR(AND(ISNUMBER(K48),K48&lt;=Resumen!$C$5),AND(ISNUMBER(J48),J48&lt;=Resumen!$G$5)),"PRÓXIMO","PROGRAMADO"))))))</x:f>
      </x:c>
    </x:row>
    <x:row r="49" ht="24" customHeight="1">
      <x:c r="A49" s="6"/>
      <x:c r="B49" s="6"/>
      <x:c r="C49" s="7"/>
      <x:c r="D49" s="23"/>
      <x:c r="E49" s="22" t="str">
        <x:f>IF(AND(ISNUMBER(C49),ISNUMBER(D49),D49&gt;0),C49+D49,"")</x:f>
      </x:c>
      <x:c r="F49" s="23"/>
      <x:c r="G49" s="23"/>
      <x:c r="H49" s="24" t="str">
        <x:f>IF(AND(ISNUMBER(F49),ISNUMBER(G49),F49&gt;=0,G49&gt;0),F49+G49,"")</x:f>
      </x:c>
      <x:c r="I49" s="23"/>
      <x:c r="J49" s="24" t="str">
        <x:f>IF(AND(ISNUMBER(H49),ISNUMBER(I49)),H49-I49,"")</x:f>
      </x:c>
      <x:c r="K49" s="24" t="str">
        <x:f>IF(ISNUMBER(E49),E49-Resumen!$C$4,"")</x:f>
      </x:c>
      <x:c r="L49" s="6"/>
      <x:c r="M49" s="25"/>
      <x:c r="N49" s="25"/>
      <x:c r="O49" s="6"/>
      <x:c r="P49" s="2" t="str">
        <x:f>IF(COUNTA(A49:D49,F49:G49,I49,L49:O49)=0,"",IF(OR(A49="",B49="",AND(O49&lt;&gt;"Abierta",O49&lt;&gt;"Cerrada"),NOT(ISNUMBER(Resumen!$C$4)),Resumen!$C$5&lt;0,Resumen!$G$5&lt;0,AND(E49="",H49=""),AND(OR(C49&lt;&gt;"",D49&lt;&gt;""),E49=""),AND(OR(F49&lt;&gt;"",G49&lt;&gt;""),H49="")),"REVISAR",IF(O49="Cerrada","CERRADO",IF(AND(H49&lt;&gt;"",OR(NOT(ISNUMBER(I49)),I49&lt;F49)),"FALTA KM",IF(OR(AND(ISNUMBER(K49),K49&lt;=0),AND(ISNUMBER(J49),J49&lt;=0)),"VENCIDO",IF(OR(AND(ISNUMBER(K49),K49&lt;=Resumen!$C$5),AND(ISNUMBER(J49),J49&lt;=Resumen!$G$5)),"PRÓXIMO","PROGRAMADO"))))))</x:f>
      </x:c>
    </x:row>
    <x:row r="50" ht="24" customHeight="1">
      <x:c r="A50" s="6"/>
      <x:c r="B50" s="6"/>
      <x:c r="C50" s="7"/>
      <x:c r="D50" s="23"/>
      <x:c r="E50" s="22" t="str">
        <x:f>IF(AND(ISNUMBER(C50),ISNUMBER(D50),D50&gt;0),C50+D50,"")</x:f>
      </x:c>
      <x:c r="F50" s="23"/>
      <x:c r="G50" s="23"/>
      <x:c r="H50" s="24" t="str">
        <x:f>IF(AND(ISNUMBER(F50),ISNUMBER(G50),F50&gt;=0,G50&gt;0),F50+G50,"")</x:f>
      </x:c>
      <x:c r="I50" s="23"/>
      <x:c r="J50" s="24" t="str">
        <x:f>IF(AND(ISNUMBER(H50),ISNUMBER(I50)),H50-I50,"")</x:f>
      </x:c>
      <x:c r="K50" s="24" t="str">
        <x:f>IF(ISNUMBER(E50),E50-Resumen!$C$4,"")</x:f>
      </x:c>
      <x:c r="L50" s="6"/>
      <x:c r="M50" s="25"/>
      <x:c r="N50" s="25"/>
      <x:c r="O50" s="6"/>
      <x:c r="P50" s="2" t="str">
        <x:f>IF(COUNTA(A50:D50,F50:G50,I50,L50:O50)=0,"",IF(OR(A50="",B50="",AND(O50&lt;&gt;"Abierta",O50&lt;&gt;"Cerrada"),NOT(ISNUMBER(Resumen!$C$4)),Resumen!$C$5&lt;0,Resumen!$G$5&lt;0,AND(E50="",H50=""),AND(OR(C50&lt;&gt;"",D50&lt;&gt;""),E50=""),AND(OR(F50&lt;&gt;"",G50&lt;&gt;""),H50="")),"REVISAR",IF(O50="Cerrada","CERRADO",IF(AND(H50&lt;&gt;"",OR(NOT(ISNUMBER(I50)),I50&lt;F50)),"FALTA KM",IF(OR(AND(ISNUMBER(K50),K50&lt;=0),AND(ISNUMBER(J50),J50&lt;=0)),"VENCIDO",IF(OR(AND(ISNUMBER(K50),K50&lt;=Resumen!$C$5),AND(ISNUMBER(J50),J50&lt;=Resumen!$G$5)),"PRÓXIMO","PROGRAMADO"))))))</x:f>
      </x:c>
    </x:row>
    <x:row r="51" ht="24" customHeight="1">
      <x:c r="A51" s="6"/>
      <x:c r="B51" s="6"/>
      <x:c r="C51" s="7"/>
      <x:c r="D51" s="23"/>
      <x:c r="E51" s="22" t="str">
        <x:f>IF(AND(ISNUMBER(C51),ISNUMBER(D51),D51&gt;0),C51+D51,"")</x:f>
      </x:c>
      <x:c r="F51" s="23"/>
      <x:c r="G51" s="23"/>
      <x:c r="H51" s="24" t="str">
        <x:f>IF(AND(ISNUMBER(F51),ISNUMBER(G51),F51&gt;=0,G51&gt;0),F51+G51,"")</x:f>
      </x:c>
      <x:c r="I51" s="23"/>
      <x:c r="J51" s="24" t="str">
        <x:f>IF(AND(ISNUMBER(H51),ISNUMBER(I51)),H51-I51,"")</x:f>
      </x:c>
      <x:c r="K51" s="24" t="str">
        <x:f>IF(ISNUMBER(E51),E51-Resumen!$C$4,"")</x:f>
      </x:c>
      <x:c r="L51" s="6"/>
      <x:c r="M51" s="25"/>
      <x:c r="N51" s="25"/>
      <x:c r="O51" s="6"/>
      <x:c r="P51" s="2" t="str">
        <x:f>IF(COUNTA(A51:D51,F51:G51,I51,L51:O51)=0,"",IF(OR(A51="",B51="",AND(O51&lt;&gt;"Abierta",O51&lt;&gt;"Cerrada"),NOT(ISNUMBER(Resumen!$C$4)),Resumen!$C$5&lt;0,Resumen!$G$5&lt;0,AND(E51="",H51=""),AND(OR(C51&lt;&gt;"",D51&lt;&gt;""),E51=""),AND(OR(F51&lt;&gt;"",G51&lt;&gt;""),H51="")),"REVISAR",IF(O51="Cerrada","CERRADO",IF(AND(H51&lt;&gt;"",OR(NOT(ISNUMBER(I51)),I51&lt;F51)),"FALTA KM",IF(OR(AND(ISNUMBER(K51),K51&lt;=0),AND(ISNUMBER(J51),J51&lt;=0)),"VENCIDO",IF(OR(AND(ISNUMBER(K51),K51&lt;=Resumen!$C$5),AND(ISNUMBER(J51),J51&lt;=Resumen!$G$5)),"PRÓXIMO","PROGRAMADO"))))))</x:f>
      </x:c>
    </x:row>
    <x:row r="52" ht="24" customHeight="1">
      <x:c r="A52" s="6"/>
      <x:c r="B52" s="6"/>
      <x:c r="C52" s="7"/>
      <x:c r="D52" s="23"/>
      <x:c r="E52" s="22" t="str">
        <x:f>IF(AND(ISNUMBER(C52),ISNUMBER(D52),D52&gt;0),C52+D52,"")</x:f>
      </x:c>
      <x:c r="F52" s="23"/>
      <x:c r="G52" s="23"/>
      <x:c r="H52" s="24" t="str">
        <x:f>IF(AND(ISNUMBER(F52),ISNUMBER(G52),F52&gt;=0,G52&gt;0),F52+G52,"")</x:f>
      </x:c>
      <x:c r="I52" s="23"/>
      <x:c r="J52" s="24" t="str">
        <x:f>IF(AND(ISNUMBER(H52),ISNUMBER(I52)),H52-I52,"")</x:f>
      </x:c>
      <x:c r="K52" s="24" t="str">
        <x:f>IF(ISNUMBER(E52),E52-Resumen!$C$4,"")</x:f>
      </x:c>
      <x:c r="L52" s="6"/>
      <x:c r="M52" s="25"/>
      <x:c r="N52" s="25"/>
      <x:c r="O52" s="6"/>
      <x:c r="P52" s="2" t="str">
        <x:f>IF(COUNTA(A52:D52,F52:G52,I52,L52:O52)=0,"",IF(OR(A52="",B52="",AND(O52&lt;&gt;"Abierta",O52&lt;&gt;"Cerrada"),NOT(ISNUMBER(Resumen!$C$4)),Resumen!$C$5&lt;0,Resumen!$G$5&lt;0,AND(E52="",H52=""),AND(OR(C52&lt;&gt;"",D52&lt;&gt;""),E52=""),AND(OR(F52&lt;&gt;"",G52&lt;&gt;""),H52="")),"REVISAR",IF(O52="Cerrada","CERRADO",IF(AND(H52&lt;&gt;"",OR(NOT(ISNUMBER(I52)),I52&lt;F52)),"FALTA KM",IF(OR(AND(ISNUMBER(K52),K52&lt;=0),AND(ISNUMBER(J52),J52&lt;=0)),"VENCIDO",IF(OR(AND(ISNUMBER(K52),K52&lt;=Resumen!$C$5),AND(ISNUMBER(J52),J52&lt;=Resumen!$G$5)),"PRÓXIMO","PROGRAMADO"))))))</x:f>
      </x:c>
    </x:row>
    <x:row r="53" ht="24" customHeight="1">
      <x:c r="A53" s="6"/>
      <x:c r="B53" s="6"/>
      <x:c r="C53" s="7"/>
      <x:c r="D53" s="23"/>
      <x:c r="E53" s="22" t="str">
        <x:f>IF(AND(ISNUMBER(C53),ISNUMBER(D53),D53&gt;0),C53+D53,"")</x:f>
      </x:c>
      <x:c r="F53" s="23"/>
      <x:c r="G53" s="23"/>
      <x:c r="H53" s="24" t="str">
        <x:f>IF(AND(ISNUMBER(F53),ISNUMBER(G53),F53&gt;=0,G53&gt;0),F53+G53,"")</x:f>
      </x:c>
      <x:c r="I53" s="23"/>
      <x:c r="J53" s="24" t="str">
        <x:f>IF(AND(ISNUMBER(H53),ISNUMBER(I53)),H53-I53,"")</x:f>
      </x:c>
      <x:c r="K53" s="24" t="str">
        <x:f>IF(ISNUMBER(E53),E53-Resumen!$C$4,"")</x:f>
      </x:c>
      <x:c r="L53" s="6"/>
      <x:c r="M53" s="25"/>
      <x:c r="N53" s="25"/>
      <x:c r="O53" s="6"/>
      <x:c r="P53" s="2" t="str">
        <x:f>IF(COUNTA(A53:D53,F53:G53,I53,L53:O53)=0,"",IF(OR(A53="",B53="",AND(O53&lt;&gt;"Abierta",O53&lt;&gt;"Cerrada"),NOT(ISNUMBER(Resumen!$C$4)),Resumen!$C$5&lt;0,Resumen!$G$5&lt;0,AND(E53="",H53=""),AND(OR(C53&lt;&gt;"",D53&lt;&gt;""),E53=""),AND(OR(F53&lt;&gt;"",G53&lt;&gt;""),H53="")),"REVISAR",IF(O53="Cerrada","CERRADO",IF(AND(H53&lt;&gt;"",OR(NOT(ISNUMBER(I53)),I53&lt;F53)),"FALTA KM",IF(OR(AND(ISNUMBER(K53),K53&lt;=0),AND(ISNUMBER(J53),J53&lt;=0)),"VENCIDO",IF(OR(AND(ISNUMBER(K53),K53&lt;=Resumen!$C$5),AND(ISNUMBER(J53),J53&lt;=Resumen!$G$5)),"PRÓXIMO","PROGRAMADO"))))))</x:f>
      </x:c>
    </x:row>
    <x:row r="54" ht="24" customHeight="1">
      <x:c r="A54" s="6"/>
      <x:c r="B54" s="6"/>
      <x:c r="C54" s="7"/>
      <x:c r="D54" s="23"/>
      <x:c r="E54" s="22" t="str">
        <x:f>IF(AND(ISNUMBER(C54),ISNUMBER(D54),D54&gt;0),C54+D54,"")</x:f>
      </x:c>
      <x:c r="F54" s="23"/>
      <x:c r="G54" s="23"/>
      <x:c r="H54" s="24" t="str">
        <x:f>IF(AND(ISNUMBER(F54),ISNUMBER(G54),F54&gt;=0,G54&gt;0),F54+G54,"")</x:f>
      </x:c>
      <x:c r="I54" s="23"/>
      <x:c r="J54" s="24" t="str">
        <x:f>IF(AND(ISNUMBER(H54),ISNUMBER(I54)),H54-I54,"")</x:f>
      </x:c>
      <x:c r="K54" s="24" t="str">
        <x:f>IF(ISNUMBER(E54),E54-Resumen!$C$4,"")</x:f>
      </x:c>
      <x:c r="L54" s="6"/>
      <x:c r="M54" s="25"/>
      <x:c r="N54" s="25"/>
      <x:c r="O54" s="6"/>
      <x:c r="P54" s="2" t="str">
        <x:f>IF(COUNTA(A54:D54,F54:G54,I54,L54:O54)=0,"",IF(OR(A54="",B54="",AND(O54&lt;&gt;"Abierta",O54&lt;&gt;"Cerrada"),NOT(ISNUMBER(Resumen!$C$4)),Resumen!$C$5&lt;0,Resumen!$G$5&lt;0,AND(E54="",H54=""),AND(OR(C54&lt;&gt;"",D54&lt;&gt;""),E54=""),AND(OR(F54&lt;&gt;"",G54&lt;&gt;""),H54="")),"REVISAR",IF(O54="Cerrada","CERRADO",IF(AND(H54&lt;&gt;"",OR(NOT(ISNUMBER(I54)),I54&lt;F54)),"FALTA KM",IF(OR(AND(ISNUMBER(K54),K54&lt;=0),AND(ISNUMBER(J54),J54&lt;=0)),"VENCIDO",IF(OR(AND(ISNUMBER(K54),K54&lt;=Resumen!$C$5),AND(ISNUMBER(J54),J54&lt;=Resumen!$G$5)),"PRÓXIMO","PROGRAMADO"))))))</x:f>
      </x:c>
    </x:row>
    <x:row r="55" ht="24" customHeight="1">
      <x:c r="A55" s="6"/>
      <x:c r="B55" s="6"/>
      <x:c r="C55" s="7"/>
      <x:c r="D55" s="23"/>
      <x:c r="E55" s="22" t="str">
        <x:f>IF(AND(ISNUMBER(C55),ISNUMBER(D55),D55&gt;0),C55+D55,"")</x:f>
      </x:c>
      <x:c r="F55" s="23"/>
      <x:c r="G55" s="23"/>
      <x:c r="H55" s="24" t="str">
        <x:f>IF(AND(ISNUMBER(F55),ISNUMBER(G55),F55&gt;=0,G55&gt;0),F55+G55,"")</x:f>
      </x:c>
      <x:c r="I55" s="23"/>
      <x:c r="J55" s="24" t="str">
        <x:f>IF(AND(ISNUMBER(H55),ISNUMBER(I55)),H55-I55,"")</x:f>
      </x:c>
      <x:c r="K55" s="24" t="str">
        <x:f>IF(ISNUMBER(E55),E55-Resumen!$C$4,"")</x:f>
      </x:c>
      <x:c r="L55" s="6"/>
      <x:c r="M55" s="25"/>
      <x:c r="N55" s="25"/>
      <x:c r="O55" s="6"/>
      <x:c r="P55" s="2" t="str">
        <x:f>IF(COUNTA(A55:D55,F55:G55,I55,L55:O55)=0,"",IF(OR(A55="",B55="",AND(O55&lt;&gt;"Abierta",O55&lt;&gt;"Cerrada"),NOT(ISNUMBER(Resumen!$C$4)),Resumen!$C$5&lt;0,Resumen!$G$5&lt;0,AND(E55="",H55=""),AND(OR(C55&lt;&gt;"",D55&lt;&gt;""),E55=""),AND(OR(F55&lt;&gt;"",G55&lt;&gt;""),H55="")),"REVISAR",IF(O55="Cerrada","CERRADO",IF(AND(H55&lt;&gt;"",OR(NOT(ISNUMBER(I55)),I55&lt;F55)),"FALTA KM",IF(OR(AND(ISNUMBER(K55),K55&lt;=0),AND(ISNUMBER(J55),J55&lt;=0)),"VENCIDO",IF(OR(AND(ISNUMBER(K55),K55&lt;=Resumen!$C$5),AND(ISNUMBER(J55),J55&lt;=Resumen!$G$5)),"PRÓXIMO","PROGRAMADO"))))))</x:f>
      </x:c>
    </x:row>
    <x:row r="56" ht="24" customHeight="1">
      <x:c r="A56" s="6"/>
      <x:c r="B56" s="6"/>
      <x:c r="C56" s="7"/>
      <x:c r="D56" s="23"/>
      <x:c r="E56" s="22" t="str">
        <x:f>IF(AND(ISNUMBER(C56),ISNUMBER(D56),D56&gt;0),C56+D56,"")</x:f>
      </x:c>
      <x:c r="F56" s="23"/>
      <x:c r="G56" s="23"/>
      <x:c r="H56" s="24" t="str">
        <x:f>IF(AND(ISNUMBER(F56),ISNUMBER(G56),F56&gt;=0,G56&gt;0),F56+G56,"")</x:f>
      </x:c>
      <x:c r="I56" s="23"/>
      <x:c r="J56" s="24" t="str">
        <x:f>IF(AND(ISNUMBER(H56),ISNUMBER(I56)),H56-I56,"")</x:f>
      </x:c>
      <x:c r="K56" s="24" t="str">
        <x:f>IF(ISNUMBER(E56),E56-Resumen!$C$4,"")</x:f>
      </x:c>
      <x:c r="L56" s="6"/>
      <x:c r="M56" s="25"/>
      <x:c r="N56" s="25"/>
      <x:c r="O56" s="6"/>
      <x:c r="P56" s="2" t="str">
        <x:f>IF(COUNTA(A56:D56,F56:G56,I56,L56:O56)=0,"",IF(OR(A56="",B56="",AND(O56&lt;&gt;"Abierta",O56&lt;&gt;"Cerrada"),NOT(ISNUMBER(Resumen!$C$4)),Resumen!$C$5&lt;0,Resumen!$G$5&lt;0,AND(E56="",H56=""),AND(OR(C56&lt;&gt;"",D56&lt;&gt;""),E56=""),AND(OR(F56&lt;&gt;"",G56&lt;&gt;""),H56="")),"REVISAR",IF(O56="Cerrada","CERRADO",IF(AND(H56&lt;&gt;"",OR(NOT(ISNUMBER(I56)),I56&lt;F56)),"FALTA KM",IF(OR(AND(ISNUMBER(K56),K56&lt;=0),AND(ISNUMBER(J56),J56&lt;=0)),"VENCIDO",IF(OR(AND(ISNUMBER(K56),K56&lt;=Resumen!$C$5),AND(ISNUMBER(J56),J56&lt;=Resumen!$G$5)),"PRÓXIMO","PROGRAMADO"))))))</x:f>
      </x:c>
    </x:row>
    <x:row r="57" ht="24" customHeight="1">
      <x:c r="A57" s="6"/>
      <x:c r="B57" s="6"/>
      <x:c r="C57" s="7"/>
      <x:c r="D57" s="23"/>
      <x:c r="E57" s="22" t="str">
        <x:f>IF(AND(ISNUMBER(C57),ISNUMBER(D57),D57&gt;0),C57+D57,"")</x:f>
      </x:c>
      <x:c r="F57" s="23"/>
      <x:c r="G57" s="23"/>
      <x:c r="H57" s="24" t="str">
        <x:f>IF(AND(ISNUMBER(F57),ISNUMBER(G57),F57&gt;=0,G57&gt;0),F57+G57,"")</x:f>
      </x:c>
      <x:c r="I57" s="23"/>
      <x:c r="J57" s="24" t="str">
        <x:f>IF(AND(ISNUMBER(H57),ISNUMBER(I57)),H57-I57,"")</x:f>
      </x:c>
      <x:c r="K57" s="24" t="str">
        <x:f>IF(ISNUMBER(E57),E57-Resumen!$C$4,"")</x:f>
      </x:c>
      <x:c r="L57" s="6"/>
      <x:c r="M57" s="25"/>
      <x:c r="N57" s="25"/>
      <x:c r="O57" s="6"/>
      <x:c r="P57" s="2" t="str">
        <x:f>IF(COUNTA(A57:D57,F57:G57,I57,L57:O57)=0,"",IF(OR(A57="",B57="",AND(O57&lt;&gt;"Abierta",O57&lt;&gt;"Cerrada"),NOT(ISNUMBER(Resumen!$C$4)),Resumen!$C$5&lt;0,Resumen!$G$5&lt;0,AND(E57="",H57=""),AND(OR(C57&lt;&gt;"",D57&lt;&gt;""),E57=""),AND(OR(F57&lt;&gt;"",G57&lt;&gt;""),H57="")),"REVISAR",IF(O57="Cerrada","CERRADO",IF(AND(H57&lt;&gt;"",OR(NOT(ISNUMBER(I57)),I57&lt;F57)),"FALTA KM",IF(OR(AND(ISNUMBER(K57),K57&lt;=0),AND(ISNUMBER(J57),J57&lt;=0)),"VENCIDO",IF(OR(AND(ISNUMBER(K57),K57&lt;=Resumen!$C$5),AND(ISNUMBER(J57),J57&lt;=Resumen!$G$5)),"PRÓXIMO","PROGRAMADO"))))))</x:f>
      </x:c>
    </x:row>
    <x:row r="58" ht="24" customHeight="1">
      <x:c r="A58" s="6"/>
      <x:c r="B58" s="6"/>
      <x:c r="C58" s="7"/>
      <x:c r="D58" s="23"/>
      <x:c r="E58" s="22" t="str">
        <x:f>IF(AND(ISNUMBER(C58),ISNUMBER(D58),D58&gt;0),C58+D58,"")</x:f>
      </x:c>
      <x:c r="F58" s="23"/>
      <x:c r="G58" s="23"/>
      <x:c r="H58" s="24" t="str">
        <x:f>IF(AND(ISNUMBER(F58),ISNUMBER(G58),F58&gt;=0,G58&gt;0),F58+G58,"")</x:f>
      </x:c>
      <x:c r="I58" s="23"/>
      <x:c r="J58" s="24" t="str">
        <x:f>IF(AND(ISNUMBER(H58),ISNUMBER(I58)),H58-I58,"")</x:f>
      </x:c>
      <x:c r="K58" s="24" t="str">
        <x:f>IF(ISNUMBER(E58),E58-Resumen!$C$4,"")</x:f>
      </x:c>
      <x:c r="L58" s="6"/>
      <x:c r="M58" s="25"/>
      <x:c r="N58" s="25"/>
      <x:c r="O58" s="6"/>
      <x:c r="P58" s="2" t="str">
        <x:f>IF(COUNTA(A58:D58,F58:G58,I58,L58:O58)=0,"",IF(OR(A58="",B58="",AND(O58&lt;&gt;"Abierta",O58&lt;&gt;"Cerrada"),NOT(ISNUMBER(Resumen!$C$4)),Resumen!$C$5&lt;0,Resumen!$G$5&lt;0,AND(E58="",H58=""),AND(OR(C58&lt;&gt;"",D58&lt;&gt;""),E58=""),AND(OR(F58&lt;&gt;"",G58&lt;&gt;""),H58="")),"REVISAR",IF(O58="Cerrada","CERRADO",IF(AND(H58&lt;&gt;"",OR(NOT(ISNUMBER(I58)),I58&lt;F58)),"FALTA KM",IF(OR(AND(ISNUMBER(K58),K58&lt;=0),AND(ISNUMBER(J58),J58&lt;=0)),"VENCIDO",IF(OR(AND(ISNUMBER(K58),K58&lt;=Resumen!$C$5),AND(ISNUMBER(J58),J58&lt;=Resumen!$G$5)),"PRÓXIMO","PROGRAMADO"))))))</x:f>
      </x:c>
    </x:row>
    <x:row r="59" ht="24" customHeight="1">
      <x:c r="A59" s="6"/>
      <x:c r="B59" s="6"/>
      <x:c r="C59" s="7"/>
      <x:c r="D59" s="23"/>
      <x:c r="E59" s="22" t="str">
        <x:f>IF(AND(ISNUMBER(C59),ISNUMBER(D59),D59&gt;0),C59+D59,"")</x:f>
      </x:c>
      <x:c r="F59" s="23"/>
      <x:c r="G59" s="23"/>
      <x:c r="H59" s="24" t="str">
        <x:f>IF(AND(ISNUMBER(F59),ISNUMBER(G59),F59&gt;=0,G59&gt;0),F59+G59,"")</x:f>
      </x:c>
      <x:c r="I59" s="23"/>
      <x:c r="J59" s="24" t="str">
        <x:f>IF(AND(ISNUMBER(H59),ISNUMBER(I59)),H59-I59,"")</x:f>
      </x:c>
      <x:c r="K59" s="24" t="str">
        <x:f>IF(ISNUMBER(E59),E59-Resumen!$C$4,"")</x:f>
      </x:c>
      <x:c r="L59" s="6"/>
      <x:c r="M59" s="25"/>
      <x:c r="N59" s="25"/>
      <x:c r="O59" s="6"/>
      <x:c r="P59" s="2" t="str">
        <x:f>IF(COUNTA(A59:D59,F59:G59,I59,L59:O59)=0,"",IF(OR(A59="",B59="",AND(O59&lt;&gt;"Abierta",O59&lt;&gt;"Cerrada"),NOT(ISNUMBER(Resumen!$C$4)),Resumen!$C$5&lt;0,Resumen!$G$5&lt;0,AND(E59="",H59=""),AND(OR(C59&lt;&gt;"",D59&lt;&gt;""),E59=""),AND(OR(F59&lt;&gt;"",G59&lt;&gt;""),H59="")),"REVISAR",IF(O59="Cerrada","CERRADO",IF(AND(H59&lt;&gt;"",OR(NOT(ISNUMBER(I59)),I59&lt;F59)),"FALTA KM",IF(OR(AND(ISNUMBER(K59),K59&lt;=0),AND(ISNUMBER(J59),J59&lt;=0)),"VENCIDO",IF(OR(AND(ISNUMBER(K59),K59&lt;=Resumen!$C$5),AND(ISNUMBER(J59),J59&lt;=Resumen!$G$5)),"PRÓXIMO","PROGRAMADO"))))))</x:f>
      </x:c>
    </x:row>
    <x:row r="60" ht="24" customHeight="1">
      <x:c r="A60" s="6"/>
      <x:c r="B60" s="6"/>
      <x:c r="C60" s="7"/>
      <x:c r="D60" s="23"/>
      <x:c r="E60" s="22" t="str">
        <x:f>IF(AND(ISNUMBER(C60),ISNUMBER(D60),D60&gt;0),C60+D60,"")</x:f>
      </x:c>
      <x:c r="F60" s="23"/>
      <x:c r="G60" s="23"/>
      <x:c r="H60" s="24" t="str">
        <x:f>IF(AND(ISNUMBER(F60),ISNUMBER(G60),F60&gt;=0,G60&gt;0),F60+G60,"")</x:f>
      </x:c>
      <x:c r="I60" s="23"/>
      <x:c r="J60" s="24" t="str">
        <x:f>IF(AND(ISNUMBER(H60),ISNUMBER(I60)),H60-I60,"")</x:f>
      </x:c>
      <x:c r="K60" s="24" t="str">
        <x:f>IF(ISNUMBER(E60),E60-Resumen!$C$4,"")</x:f>
      </x:c>
      <x:c r="L60" s="6"/>
      <x:c r="M60" s="25"/>
      <x:c r="N60" s="25"/>
      <x:c r="O60" s="6"/>
      <x:c r="P60" s="2" t="str">
        <x:f>IF(COUNTA(A60:D60,F60:G60,I60,L60:O60)=0,"",IF(OR(A60="",B60="",AND(O60&lt;&gt;"Abierta",O60&lt;&gt;"Cerrada"),NOT(ISNUMBER(Resumen!$C$4)),Resumen!$C$5&lt;0,Resumen!$G$5&lt;0,AND(E60="",H60=""),AND(OR(C60&lt;&gt;"",D60&lt;&gt;""),E60=""),AND(OR(F60&lt;&gt;"",G60&lt;&gt;""),H60="")),"REVISAR",IF(O60="Cerrada","CERRADO",IF(AND(H60&lt;&gt;"",OR(NOT(ISNUMBER(I60)),I60&lt;F60)),"FALTA KM",IF(OR(AND(ISNUMBER(K60),K60&lt;=0),AND(ISNUMBER(J60),J60&lt;=0)),"VENCIDO",IF(OR(AND(ISNUMBER(K60),K60&lt;=Resumen!$C$5),AND(ISNUMBER(J60),J60&lt;=Resumen!$G$5)),"PRÓXIMO","PROGRAMADO"))))))</x:f>
      </x:c>
    </x:row>
    <x:row r="61" ht="24" customHeight="1">
      <x:c r="A61" s="6"/>
      <x:c r="B61" s="6"/>
      <x:c r="C61" s="7"/>
      <x:c r="D61" s="23"/>
      <x:c r="E61" s="22" t="str">
        <x:f>IF(AND(ISNUMBER(C61),ISNUMBER(D61),D61&gt;0),C61+D61,"")</x:f>
      </x:c>
      <x:c r="F61" s="23"/>
      <x:c r="G61" s="23"/>
      <x:c r="H61" s="24" t="str">
        <x:f>IF(AND(ISNUMBER(F61),ISNUMBER(G61),F61&gt;=0,G61&gt;0),F61+G61,"")</x:f>
      </x:c>
      <x:c r="I61" s="23"/>
      <x:c r="J61" s="24" t="str">
        <x:f>IF(AND(ISNUMBER(H61),ISNUMBER(I61)),H61-I61,"")</x:f>
      </x:c>
      <x:c r="K61" s="24" t="str">
        <x:f>IF(ISNUMBER(E61),E61-Resumen!$C$4,"")</x:f>
      </x:c>
      <x:c r="L61" s="6"/>
      <x:c r="M61" s="25"/>
      <x:c r="N61" s="25"/>
      <x:c r="O61" s="6"/>
      <x:c r="P61" s="2" t="str">
        <x:f>IF(COUNTA(A61:D61,F61:G61,I61,L61:O61)=0,"",IF(OR(A61="",B61="",AND(O61&lt;&gt;"Abierta",O61&lt;&gt;"Cerrada"),NOT(ISNUMBER(Resumen!$C$4)),Resumen!$C$5&lt;0,Resumen!$G$5&lt;0,AND(E61="",H61=""),AND(OR(C61&lt;&gt;"",D61&lt;&gt;""),E61=""),AND(OR(F61&lt;&gt;"",G61&lt;&gt;""),H61="")),"REVISAR",IF(O61="Cerrada","CERRADO",IF(AND(H61&lt;&gt;"",OR(NOT(ISNUMBER(I61)),I61&lt;F61)),"FALTA KM",IF(OR(AND(ISNUMBER(K61),K61&lt;=0),AND(ISNUMBER(J61),J61&lt;=0)),"VENCIDO",IF(OR(AND(ISNUMBER(K61),K61&lt;=Resumen!$C$5),AND(ISNUMBER(J61),J61&lt;=Resumen!$G$5)),"PRÓXIMO","PROGRAMADO"))))))</x:f>
      </x:c>
    </x:row>
    <x:row r="62" ht="24" customHeight="1">
      <x:c r="A62" s="6"/>
      <x:c r="B62" s="6"/>
      <x:c r="C62" s="7"/>
      <x:c r="D62" s="23"/>
      <x:c r="E62" s="22" t="str">
        <x:f>IF(AND(ISNUMBER(C62),ISNUMBER(D62),D62&gt;0),C62+D62,"")</x:f>
      </x:c>
      <x:c r="F62" s="23"/>
      <x:c r="G62" s="23"/>
      <x:c r="H62" s="24" t="str">
        <x:f>IF(AND(ISNUMBER(F62),ISNUMBER(G62),F62&gt;=0,G62&gt;0),F62+G62,"")</x:f>
      </x:c>
      <x:c r="I62" s="23"/>
      <x:c r="J62" s="24" t="str">
        <x:f>IF(AND(ISNUMBER(H62),ISNUMBER(I62)),H62-I62,"")</x:f>
      </x:c>
      <x:c r="K62" s="24" t="str">
        <x:f>IF(ISNUMBER(E62),E62-Resumen!$C$4,"")</x:f>
      </x:c>
      <x:c r="L62" s="6"/>
      <x:c r="M62" s="25"/>
      <x:c r="N62" s="25"/>
      <x:c r="O62" s="6"/>
      <x:c r="P62" s="2" t="str">
        <x:f>IF(COUNTA(A62:D62,F62:G62,I62,L62:O62)=0,"",IF(OR(A62="",B62="",AND(O62&lt;&gt;"Abierta",O62&lt;&gt;"Cerrada"),NOT(ISNUMBER(Resumen!$C$4)),Resumen!$C$5&lt;0,Resumen!$G$5&lt;0,AND(E62="",H62=""),AND(OR(C62&lt;&gt;"",D62&lt;&gt;""),E62=""),AND(OR(F62&lt;&gt;"",G62&lt;&gt;""),H62="")),"REVISAR",IF(O62="Cerrada","CERRADO",IF(AND(H62&lt;&gt;"",OR(NOT(ISNUMBER(I62)),I62&lt;F62)),"FALTA KM",IF(OR(AND(ISNUMBER(K62),K62&lt;=0),AND(ISNUMBER(J62),J62&lt;=0)),"VENCIDO",IF(OR(AND(ISNUMBER(K62),K62&lt;=Resumen!$C$5),AND(ISNUMBER(J62),J62&lt;=Resumen!$G$5)),"PRÓXIMO","PROGRAMADO"))))))</x:f>
      </x:c>
    </x:row>
    <x:row r="63" ht="24" customHeight="1">
      <x:c r="A63" s="6"/>
      <x:c r="B63" s="6"/>
      <x:c r="C63" s="7"/>
      <x:c r="D63" s="23"/>
      <x:c r="E63" s="22" t="str">
        <x:f>IF(AND(ISNUMBER(C63),ISNUMBER(D63),D63&gt;0),C63+D63,"")</x:f>
      </x:c>
      <x:c r="F63" s="23"/>
      <x:c r="G63" s="23"/>
      <x:c r="H63" s="24" t="str">
        <x:f>IF(AND(ISNUMBER(F63),ISNUMBER(G63),F63&gt;=0,G63&gt;0),F63+G63,"")</x:f>
      </x:c>
      <x:c r="I63" s="23"/>
      <x:c r="J63" s="24" t="str">
        <x:f>IF(AND(ISNUMBER(H63),ISNUMBER(I63)),H63-I63,"")</x:f>
      </x:c>
      <x:c r="K63" s="24" t="str">
        <x:f>IF(ISNUMBER(E63),E63-Resumen!$C$4,"")</x:f>
      </x:c>
      <x:c r="L63" s="6"/>
      <x:c r="M63" s="25"/>
      <x:c r="N63" s="25"/>
      <x:c r="O63" s="6"/>
      <x:c r="P63" s="2" t="str">
        <x:f>IF(COUNTA(A63:D63,F63:G63,I63,L63:O63)=0,"",IF(OR(A63="",B63="",AND(O63&lt;&gt;"Abierta",O63&lt;&gt;"Cerrada"),NOT(ISNUMBER(Resumen!$C$4)),Resumen!$C$5&lt;0,Resumen!$G$5&lt;0,AND(E63="",H63=""),AND(OR(C63&lt;&gt;"",D63&lt;&gt;""),E63=""),AND(OR(F63&lt;&gt;"",G63&lt;&gt;""),H63="")),"REVISAR",IF(O63="Cerrada","CERRADO",IF(AND(H63&lt;&gt;"",OR(NOT(ISNUMBER(I63)),I63&lt;F63)),"FALTA KM",IF(OR(AND(ISNUMBER(K63),K63&lt;=0),AND(ISNUMBER(J63),J63&lt;=0)),"VENCIDO",IF(OR(AND(ISNUMBER(K63),K63&lt;=Resumen!$C$5),AND(ISNUMBER(J63),J63&lt;=Resumen!$G$5)),"PRÓXIMO","PROGRAMADO"))))))</x:f>
      </x:c>
    </x:row>
    <x:row r="64" ht="24" customHeight="1">
      <x:c r="A64" s="6"/>
      <x:c r="B64" s="6"/>
      <x:c r="C64" s="7"/>
      <x:c r="D64" s="23"/>
      <x:c r="E64" s="22" t="str">
        <x:f>IF(AND(ISNUMBER(C64),ISNUMBER(D64),D64&gt;0),C64+D64,"")</x:f>
      </x:c>
      <x:c r="F64" s="23"/>
      <x:c r="G64" s="23"/>
      <x:c r="H64" s="24" t="str">
        <x:f>IF(AND(ISNUMBER(F64),ISNUMBER(G64),F64&gt;=0,G64&gt;0),F64+G64,"")</x:f>
      </x:c>
      <x:c r="I64" s="23"/>
      <x:c r="J64" s="24" t="str">
        <x:f>IF(AND(ISNUMBER(H64),ISNUMBER(I64)),H64-I64,"")</x:f>
      </x:c>
      <x:c r="K64" s="24" t="str">
        <x:f>IF(ISNUMBER(E64),E64-Resumen!$C$4,"")</x:f>
      </x:c>
      <x:c r="L64" s="6"/>
      <x:c r="M64" s="25"/>
      <x:c r="N64" s="25"/>
      <x:c r="O64" s="6"/>
      <x:c r="P64" s="2" t="str">
        <x:f>IF(COUNTA(A64:D64,F64:G64,I64,L64:O64)=0,"",IF(OR(A64="",B64="",AND(O64&lt;&gt;"Abierta",O64&lt;&gt;"Cerrada"),NOT(ISNUMBER(Resumen!$C$4)),Resumen!$C$5&lt;0,Resumen!$G$5&lt;0,AND(E64="",H64=""),AND(OR(C64&lt;&gt;"",D64&lt;&gt;""),E64=""),AND(OR(F64&lt;&gt;"",G64&lt;&gt;""),H64="")),"REVISAR",IF(O64="Cerrada","CERRADO",IF(AND(H64&lt;&gt;"",OR(NOT(ISNUMBER(I64)),I64&lt;F64)),"FALTA KM",IF(OR(AND(ISNUMBER(K64),K64&lt;=0),AND(ISNUMBER(J64),J64&lt;=0)),"VENCIDO",IF(OR(AND(ISNUMBER(K64),K64&lt;=Resumen!$C$5),AND(ISNUMBER(J64),J64&lt;=Resumen!$G$5)),"PRÓXIMO","PROGRAMADO"))))))</x:f>
      </x:c>
    </x:row>
    <x:row r="65" ht="24" customHeight="1">
      <x:c r="A65" s="6"/>
      <x:c r="B65" s="6"/>
      <x:c r="C65" s="7"/>
      <x:c r="D65" s="23"/>
      <x:c r="E65" s="22" t="str">
        <x:f>IF(AND(ISNUMBER(C65),ISNUMBER(D65),D65&gt;0),C65+D65,"")</x:f>
      </x:c>
      <x:c r="F65" s="23"/>
      <x:c r="G65" s="23"/>
      <x:c r="H65" s="24" t="str">
        <x:f>IF(AND(ISNUMBER(F65),ISNUMBER(G65),F65&gt;=0,G65&gt;0),F65+G65,"")</x:f>
      </x:c>
      <x:c r="I65" s="23"/>
      <x:c r="J65" s="24" t="str">
        <x:f>IF(AND(ISNUMBER(H65),ISNUMBER(I65)),H65-I65,"")</x:f>
      </x:c>
      <x:c r="K65" s="24" t="str">
        <x:f>IF(ISNUMBER(E65),E65-Resumen!$C$4,"")</x:f>
      </x:c>
      <x:c r="L65" s="6"/>
      <x:c r="M65" s="25"/>
      <x:c r="N65" s="25"/>
      <x:c r="O65" s="6"/>
      <x:c r="P65" s="2" t="str">
        <x:f>IF(COUNTA(A65:D65,F65:G65,I65,L65:O65)=0,"",IF(OR(A65="",B65="",AND(O65&lt;&gt;"Abierta",O65&lt;&gt;"Cerrada"),NOT(ISNUMBER(Resumen!$C$4)),Resumen!$C$5&lt;0,Resumen!$G$5&lt;0,AND(E65="",H65=""),AND(OR(C65&lt;&gt;"",D65&lt;&gt;""),E65=""),AND(OR(F65&lt;&gt;"",G65&lt;&gt;""),H65="")),"REVISAR",IF(O65="Cerrada","CERRADO",IF(AND(H65&lt;&gt;"",OR(NOT(ISNUMBER(I65)),I65&lt;F65)),"FALTA KM",IF(OR(AND(ISNUMBER(K65),K65&lt;=0),AND(ISNUMBER(J65),J65&lt;=0)),"VENCIDO",IF(OR(AND(ISNUMBER(K65),K65&lt;=Resumen!$C$5),AND(ISNUMBER(J65),J65&lt;=Resumen!$G$5)),"PRÓXIMO","PROGRAMADO"))))))</x:f>
      </x:c>
    </x:row>
    <x:row r="66" ht="24" customHeight="1">
      <x:c r="A66" s="6"/>
      <x:c r="B66" s="6"/>
      <x:c r="C66" s="7"/>
      <x:c r="D66" s="23"/>
      <x:c r="E66" s="22" t="str">
        <x:f>IF(AND(ISNUMBER(C66),ISNUMBER(D66),D66&gt;0),C66+D66,"")</x:f>
      </x:c>
      <x:c r="F66" s="23"/>
      <x:c r="G66" s="23"/>
      <x:c r="H66" s="24" t="str">
        <x:f>IF(AND(ISNUMBER(F66),ISNUMBER(G66),F66&gt;=0,G66&gt;0),F66+G66,"")</x:f>
      </x:c>
      <x:c r="I66" s="23"/>
      <x:c r="J66" s="24" t="str">
        <x:f>IF(AND(ISNUMBER(H66),ISNUMBER(I66)),H66-I66,"")</x:f>
      </x:c>
      <x:c r="K66" s="24" t="str">
        <x:f>IF(ISNUMBER(E66),E66-Resumen!$C$4,"")</x:f>
      </x:c>
      <x:c r="L66" s="6"/>
      <x:c r="M66" s="25"/>
      <x:c r="N66" s="25"/>
      <x:c r="O66" s="6"/>
      <x:c r="P66" s="2" t="str">
        <x:f>IF(COUNTA(A66:D66,F66:G66,I66,L66:O66)=0,"",IF(OR(A66="",B66="",AND(O66&lt;&gt;"Abierta",O66&lt;&gt;"Cerrada"),NOT(ISNUMBER(Resumen!$C$4)),Resumen!$C$5&lt;0,Resumen!$G$5&lt;0,AND(E66="",H66=""),AND(OR(C66&lt;&gt;"",D66&lt;&gt;""),E66=""),AND(OR(F66&lt;&gt;"",G66&lt;&gt;""),H66="")),"REVISAR",IF(O66="Cerrada","CERRADO",IF(AND(H66&lt;&gt;"",OR(NOT(ISNUMBER(I66)),I66&lt;F66)),"FALTA KM",IF(OR(AND(ISNUMBER(K66),K66&lt;=0),AND(ISNUMBER(J66),J66&lt;=0)),"VENCIDO",IF(OR(AND(ISNUMBER(K66),K66&lt;=Resumen!$C$5),AND(ISNUMBER(J66),J66&lt;=Resumen!$G$5)),"PRÓXIMO","PROGRAMADO"))))))</x:f>
      </x:c>
    </x:row>
    <x:row r="67" ht="24" customHeight="1">
      <x:c r="A67" s="6"/>
      <x:c r="B67" s="6"/>
      <x:c r="C67" s="7"/>
      <x:c r="D67" s="23"/>
      <x:c r="E67" s="22" t="str">
        <x:f>IF(AND(ISNUMBER(C67),ISNUMBER(D67),D67&gt;0),C67+D67,"")</x:f>
      </x:c>
      <x:c r="F67" s="23"/>
      <x:c r="G67" s="23"/>
      <x:c r="H67" s="24" t="str">
        <x:f>IF(AND(ISNUMBER(F67),ISNUMBER(G67),F67&gt;=0,G67&gt;0),F67+G67,"")</x:f>
      </x:c>
      <x:c r="I67" s="23"/>
      <x:c r="J67" s="24" t="str">
        <x:f>IF(AND(ISNUMBER(H67),ISNUMBER(I67)),H67-I67,"")</x:f>
      </x:c>
      <x:c r="K67" s="24" t="str">
        <x:f>IF(ISNUMBER(E67),E67-Resumen!$C$4,"")</x:f>
      </x:c>
      <x:c r="L67" s="6"/>
      <x:c r="M67" s="25"/>
      <x:c r="N67" s="25"/>
      <x:c r="O67" s="6"/>
      <x:c r="P67" s="2" t="str">
        <x:f>IF(COUNTA(A67:D67,F67:G67,I67,L67:O67)=0,"",IF(OR(A67="",B67="",AND(O67&lt;&gt;"Abierta",O67&lt;&gt;"Cerrada"),NOT(ISNUMBER(Resumen!$C$4)),Resumen!$C$5&lt;0,Resumen!$G$5&lt;0,AND(E67="",H67=""),AND(OR(C67&lt;&gt;"",D67&lt;&gt;""),E67=""),AND(OR(F67&lt;&gt;"",G67&lt;&gt;""),H67="")),"REVISAR",IF(O67="Cerrada","CERRADO",IF(AND(H67&lt;&gt;"",OR(NOT(ISNUMBER(I67)),I67&lt;F67)),"FALTA KM",IF(OR(AND(ISNUMBER(K67),K67&lt;=0),AND(ISNUMBER(J67),J67&lt;=0)),"VENCIDO",IF(OR(AND(ISNUMBER(K67),K67&lt;=Resumen!$C$5),AND(ISNUMBER(J67),J67&lt;=Resumen!$G$5)),"PRÓXIMO","PROGRAMADO"))))))</x:f>
      </x:c>
    </x:row>
    <x:row r="68" ht="24" customHeight="1">
      <x:c r="A68" s="6"/>
      <x:c r="B68" s="6"/>
      <x:c r="C68" s="7"/>
      <x:c r="D68" s="23"/>
      <x:c r="E68" s="22" t="str">
        <x:f>IF(AND(ISNUMBER(C68),ISNUMBER(D68),D68&gt;0),C68+D68,"")</x:f>
      </x:c>
      <x:c r="F68" s="23"/>
      <x:c r="G68" s="23"/>
      <x:c r="H68" s="24" t="str">
        <x:f>IF(AND(ISNUMBER(F68),ISNUMBER(G68),F68&gt;=0,G68&gt;0),F68+G68,"")</x:f>
      </x:c>
      <x:c r="I68" s="23"/>
      <x:c r="J68" s="24" t="str">
        <x:f>IF(AND(ISNUMBER(H68),ISNUMBER(I68)),H68-I68,"")</x:f>
      </x:c>
      <x:c r="K68" s="24" t="str">
        <x:f>IF(ISNUMBER(E68),E68-Resumen!$C$4,"")</x:f>
      </x:c>
      <x:c r="L68" s="6"/>
      <x:c r="M68" s="25"/>
      <x:c r="N68" s="25"/>
      <x:c r="O68" s="6"/>
      <x:c r="P68" s="2" t="str">
        <x:f>IF(COUNTA(A68:D68,F68:G68,I68,L68:O68)=0,"",IF(OR(A68="",B68="",AND(O68&lt;&gt;"Abierta",O68&lt;&gt;"Cerrada"),NOT(ISNUMBER(Resumen!$C$4)),Resumen!$C$5&lt;0,Resumen!$G$5&lt;0,AND(E68="",H68=""),AND(OR(C68&lt;&gt;"",D68&lt;&gt;""),E68=""),AND(OR(F68&lt;&gt;"",G68&lt;&gt;""),H68="")),"REVISAR",IF(O68="Cerrada","CERRADO",IF(AND(H68&lt;&gt;"",OR(NOT(ISNUMBER(I68)),I68&lt;F68)),"FALTA KM",IF(OR(AND(ISNUMBER(K68),K68&lt;=0),AND(ISNUMBER(J68),J68&lt;=0)),"VENCIDO",IF(OR(AND(ISNUMBER(K68),K68&lt;=Resumen!$C$5),AND(ISNUMBER(J68),J68&lt;=Resumen!$G$5)),"PRÓXIMO","PROGRAMADO"))))))</x:f>
      </x:c>
    </x:row>
    <x:row r="69" ht="24" customHeight="1">
      <x:c r="A69" s="6"/>
      <x:c r="B69" s="6"/>
      <x:c r="C69" s="7"/>
      <x:c r="D69" s="23"/>
      <x:c r="E69" s="22" t="str">
        <x:f>IF(AND(ISNUMBER(C69),ISNUMBER(D69),D69&gt;0),C69+D69,"")</x:f>
      </x:c>
      <x:c r="F69" s="23"/>
      <x:c r="G69" s="23"/>
      <x:c r="H69" s="24" t="str">
        <x:f>IF(AND(ISNUMBER(F69),ISNUMBER(G69),F69&gt;=0,G69&gt;0),F69+G69,"")</x:f>
      </x:c>
      <x:c r="I69" s="23"/>
      <x:c r="J69" s="24" t="str">
        <x:f>IF(AND(ISNUMBER(H69),ISNUMBER(I69)),H69-I69,"")</x:f>
      </x:c>
      <x:c r="K69" s="24" t="str">
        <x:f>IF(ISNUMBER(E69),E69-Resumen!$C$4,"")</x:f>
      </x:c>
      <x:c r="L69" s="6"/>
      <x:c r="M69" s="25"/>
      <x:c r="N69" s="25"/>
      <x:c r="O69" s="6"/>
      <x:c r="P69" s="2" t="str">
        <x:f>IF(COUNTA(A69:D69,F69:G69,I69,L69:O69)=0,"",IF(OR(A69="",B69="",AND(O69&lt;&gt;"Abierta",O69&lt;&gt;"Cerrada"),NOT(ISNUMBER(Resumen!$C$4)),Resumen!$C$5&lt;0,Resumen!$G$5&lt;0,AND(E69="",H69=""),AND(OR(C69&lt;&gt;"",D69&lt;&gt;""),E69=""),AND(OR(F69&lt;&gt;"",G69&lt;&gt;""),H69="")),"REVISAR",IF(O69="Cerrada","CERRADO",IF(AND(H69&lt;&gt;"",OR(NOT(ISNUMBER(I69)),I69&lt;F69)),"FALTA KM",IF(OR(AND(ISNUMBER(K69),K69&lt;=0),AND(ISNUMBER(J69),J69&lt;=0)),"VENCIDO",IF(OR(AND(ISNUMBER(K69),K69&lt;=Resumen!$C$5),AND(ISNUMBER(J69),J69&lt;=Resumen!$G$5)),"PRÓXIMO","PROGRAMADO"))))))</x:f>
      </x:c>
    </x:row>
    <x:row r="70" ht="24" customHeight="1">
      <x:c r="A70" s="6"/>
      <x:c r="B70" s="6"/>
      <x:c r="C70" s="7"/>
      <x:c r="D70" s="23"/>
      <x:c r="E70" s="22" t="str">
        <x:f>IF(AND(ISNUMBER(C70),ISNUMBER(D70),D70&gt;0),C70+D70,"")</x:f>
      </x:c>
      <x:c r="F70" s="23"/>
      <x:c r="G70" s="23"/>
      <x:c r="H70" s="24" t="str">
        <x:f>IF(AND(ISNUMBER(F70),ISNUMBER(G70),F70&gt;=0,G70&gt;0),F70+G70,"")</x:f>
      </x:c>
      <x:c r="I70" s="23"/>
      <x:c r="J70" s="24" t="str">
        <x:f>IF(AND(ISNUMBER(H70),ISNUMBER(I70)),H70-I70,"")</x:f>
      </x:c>
      <x:c r="K70" s="24" t="str">
        <x:f>IF(ISNUMBER(E70),E70-Resumen!$C$4,"")</x:f>
      </x:c>
      <x:c r="L70" s="6"/>
      <x:c r="M70" s="25"/>
      <x:c r="N70" s="25"/>
      <x:c r="O70" s="6"/>
      <x:c r="P70" s="2" t="str">
        <x:f>IF(COUNTA(A70:D70,F70:G70,I70,L70:O70)=0,"",IF(OR(A70="",B70="",AND(O70&lt;&gt;"Abierta",O70&lt;&gt;"Cerrada"),NOT(ISNUMBER(Resumen!$C$4)),Resumen!$C$5&lt;0,Resumen!$G$5&lt;0,AND(E70="",H70=""),AND(OR(C70&lt;&gt;"",D70&lt;&gt;""),E70=""),AND(OR(F70&lt;&gt;"",G70&lt;&gt;""),H70="")),"REVISAR",IF(O70="Cerrada","CERRADO",IF(AND(H70&lt;&gt;"",OR(NOT(ISNUMBER(I70)),I70&lt;F70)),"FALTA KM",IF(OR(AND(ISNUMBER(K70),K70&lt;=0),AND(ISNUMBER(J70),J70&lt;=0)),"VENCIDO",IF(OR(AND(ISNUMBER(K70),K70&lt;=Resumen!$C$5),AND(ISNUMBER(J70),J70&lt;=Resumen!$G$5)),"PRÓXIMO","PROGRAMADO"))))))</x:f>
      </x:c>
    </x:row>
    <x:row r="71" ht="24" customHeight="1">
      <x:c r="A71" s="6"/>
      <x:c r="B71" s="6"/>
      <x:c r="C71" s="7"/>
      <x:c r="D71" s="23"/>
      <x:c r="E71" s="22" t="str">
        <x:f>IF(AND(ISNUMBER(C71),ISNUMBER(D71),D71&gt;0),C71+D71,"")</x:f>
      </x:c>
      <x:c r="F71" s="23"/>
      <x:c r="G71" s="23"/>
      <x:c r="H71" s="24" t="str">
        <x:f>IF(AND(ISNUMBER(F71),ISNUMBER(G71),F71&gt;=0,G71&gt;0),F71+G71,"")</x:f>
      </x:c>
      <x:c r="I71" s="23"/>
      <x:c r="J71" s="24" t="str">
        <x:f>IF(AND(ISNUMBER(H71),ISNUMBER(I71)),H71-I71,"")</x:f>
      </x:c>
      <x:c r="K71" s="24" t="str">
        <x:f>IF(ISNUMBER(E71),E71-Resumen!$C$4,"")</x:f>
      </x:c>
      <x:c r="L71" s="6"/>
      <x:c r="M71" s="25"/>
      <x:c r="N71" s="25"/>
      <x:c r="O71" s="6"/>
      <x:c r="P71" s="2" t="str">
        <x:f>IF(COUNTA(A71:D71,F71:G71,I71,L71:O71)=0,"",IF(OR(A71="",B71="",AND(O71&lt;&gt;"Abierta",O71&lt;&gt;"Cerrada"),NOT(ISNUMBER(Resumen!$C$4)),Resumen!$C$5&lt;0,Resumen!$G$5&lt;0,AND(E71="",H71=""),AND(OR(C71&lt;&gt;"",D71&lt;&gt;""),E71=""),AND(OR(F71&lt;&gt;"",G71&lt;&gt;""),H71="")),"REVISAR",IF(O71="Cerrada","CERRADO",IF(AND(H71&lt;&gt;"",OR(NOT(ISNUMBER(I71)),I71&lt;F71)),"FALTA KM",IF(OR(AND(ISNUMBER(K71),K71&lt;=0),AND(ISNUMBER(J71),J71&lt;=0)),"VENCIDO",IF(OR(AND(ISNUMBER(K71),K71&lt;=Resumen!$C$5),AND(ISNUMBER(J71),J71&lt;=Resumen!$G$5)),"PRÓXIMO","PROGRAMADO"))))))</x:f>
      </x:c>
    </x:row>
    <x:row r="72" ht="24" customHeight="1">
      <x:c r="A72" s="6"/>
      <x:c r="B72" s="6"/>
      <x:c r="C72" s="7"/>
      <x:c r="D72" s="23"/>
      <x:c r="E72" s="22" t="str">
        <x:f>IF(AND(ISNUMBER(C72),ISNUMBER(D72),D72&gt;0),C72+D72,"")</x:f>
      </x:c>
      <x:c r="F72" s="23"/>
      <x:c r="G72" s="23"/>
      <x:c r="H72" s="24" t="str">
        <x:f>IF(AND(ISNUMBER(F72),ISNUMBER(G72),F72&gt;=0,G72&gt;0),F72+G72,"")</x:f>
      </x:c>
      <x:c r="I72" s="23"/>
      <x:c r="J72" s="24" t="str">
        <x:f>IF(AND(ISNUMBER(H72),ISNUMBER(I72)),H72-I72,"")</x:f>
      </x:c>
      <x:c r="K72" s="24" t="str">
        <x:f>IF(ISNUMBER(E72),E72-Resumen!$C$4,"")</x:f>
      </x:c>
      <x:c r="L72" s="6"/>
      <x:c r="M72" s="25"/>
      <x:c r="N72" s="25"/>
      <x:c r="O72" s="6"/>
      <x:c r="P72" s="2" t="str">
        <x:f>IF(COUNTA(A72:D72,F72:G72,I72,L72:O72)=0,"",IF(OR(A72="",B72="",AND(O72&lt;&gt;"Abierta",O72&lt;&gt;"Cerrada"),NOT(ISNUMBER(Resumen!$C$4)),Resumen!$C$5&lt;0,Resumen!$G$5&lt;0,AND(E72="",H72=""),AND(OR(C72&lt;&gt;"",D72&lt;&gt;""),E72=""),AND(OR(F72&lt;&gt;"",G72&lt;&gt;""),H72="")),"REVISAR",IF(O72="Cerrada","CERRADO",IF(AND(H72&lt;&gt;"",OR(NOT(ISNUMBER(I72)),I72&lt;F72)),"FALTA KM",IF(OR(AND(ISNUMBER(K72),K72&lt;=0),AND(ISNUMBER(J72),J72&lt;=0)),"VENCIDO",IF(OR(AND(ISNUMBER(K72),K72&lt;=Resumen!$C$5),AND(ISNUMBER(J72),J72&lt;=Resumen!$G$5)),"PRÓXIMO","PROGRAMADO"))))))</x:f>
      </x:c>
    </x:row>
    <x:row r="73" ht="24" customHeight="1">
      <x:c r="A73" s="6"/>
      <x:c r="B73" s="6"/>
      <x:c r="C73" s="7"/>
      <x:c r="D73" s="23"/>
      <x:c r="E73" s="22" t="str">
        <x:f>IF(AND(ISNUMBER(C73),ISNUMBER(D73),D73&gt;0),C73+D73,"")</x:f>
      </x:c>
      <x:c r="F73" s="23"/>
      <x:c r="G73" s="23"/>
      <x:c r="H73" s="24" t="str">
        <x:f>IF(AND(ISNUMBER(F73),ISNUMBER(G73),F73&gt;=0,G73&gt;0),F73+G73,"")</x:f>
      </x:c>
      <x:c r="I73" s="23"/>
      <x:c r="J73" s="24" t="str">
        <x:f>IF(AND(ISNUMBER(H73),ISNUMBER(I73)),H73-I73,"")</x:f>
      </x:c>
      <x:c r="K73" s="24" t="str">
        <x:f>IF(ISNUMBER(E73),E73-Resumen!$C$4,"")</x:f>
      </x:c>
      <x:c r="L73" s="6"/>
      <x:c r="M73" s="25"/>
      <x:c r="N73" s="25"/>
      <x:c r="O73" s="6"/>
      <x:c r="P73" s="2" t="str">
        <x:f>IF(COUNTA(A73:D73,F73:G73,I73,L73:O73)=0,"",IF(OR(A73="",B73="",AND(O73&lt;&gt;"Abierta",O73&lt;&gt;"Cerrada"),NOT(ISNUMBER(Resumen!$C$4)),Resumen!$C$5&lt;0,Resumen!$G$5&lt;0,AND(E73="",H73=""),AND(OR(C73&lt;&gt;"",D73&lt;&gt;""),E73=""),AND(OR(F73&lt;&gt;"",G73&lt;&gt;""),H73="")),"REVISAR",IF(O73="Cerrada","CERRADO",IF(AND(H73&lt;&gt;"",OR(NOT(ISNUMBER(I73)),I73&lt;F73)),"FALTA KM",IF(OR(AND(ISNUMBER(K73),K73&lt;=0),AND(ISNUMBER(J73),J73&lt;=0)),"VENCIDO",IF(OR(AND(ISNUMBER(K73),K73&lt;=Resumen!$C$5),AND(ISNUMBER(J73),J73&lt;=Resumen!$G$5)),"PRÓXIMO","PROGRAMADO"))))))</x:f>
      </x:c>
    </x:row>
    <x:row r="74" ht="24" customHeight="1">
      <x:c r="A74" s="6"/>
      <x:c r="B74" s="6"/>
      <x:c r="C74" s="7"/>
      <x:c r="D74" s="23"/>
      <x:c r="E74" s="22" t="str">
        <x:f>IF(AND(ISNUMBER(C74),ISNUMBER(D74),D74&gt;0),C74+D74,"")</x:f>
      </x:c>
      <x:c r="F74" s="23"/>
      <x:c r="G74" s="23"/>
      <x:c r="H74" s="24" t="str">
        <x:f>IF(AND(ISNUMBER(F74),ISNUMBER(G74),F74&gt;=0,G74&gt;0),F74+G74,"")</x:f>
      </x:c>
      <x:c r="I74" s="23"/>
      <x:c r="J74" s="24" t="str">
        <x:f>IF(AND(ISNUMBER(H74),ISNUMBER(I74)),H74-I74,"")</x:f>
      </x:c>
      <x:c r="K74" s="24" t="str">
        <x:f>IF(ISNUMBER(E74),E74-Resumen!$C$4,"")</x:f>
      </x:c>
      <x:c r="L74" s="6"/>
      <x:c r="M74" s="25"/>
      <x:c r="N74" s="25"/>
      <x:c r="O74" s="6"/>
      <x:c r="P74" s="2" t="str">
        <x:f>IF(COUNTA(A74:D74,F74:G74,I74,L74:O74)=0,"",IF(OR(A74="",B74="",AND(O74&lt;&gt;"Abierta",O74&lt;&gt;"Cerrada"),NOT(ISNUMBER(Resumen!$C$4)),Resumen!$C$5&lt;0,Resumen!$G$5&lt;0,AND(E74="",H74=""),AND(OR(C74&lt;&gt;"",D74&lt;&gt;""),E74=""),AND(OR(F74&lt;&gt;"",G74&lt;&gt;""),H74="")),"REVISAR",IF(O74="Cerrada","CERRADO",IF(AND(H74&lt;&gt;"",OR(NOT(ISNUMBER(I74)),I74&lt;F74)),"FALTA KM",IF(OR(AND(ISNUMBER(K74),K74&lt;=0),AND(ISNUMBER(J74),J74&lt;=0)),"VENCIDO",IF(OR(AND(ISNUMBER(K74),K74&lt;=Resumen!$C$5),AND(ISNUMBER(J74),J74&lt;=Resumen!$G$5)),"PRÓXIMO","PROGRAMADO"))))))</x:f>
      </x:c>
    </x:row>
    <x:row r="75" ht="24" customHeight="1">
      <x:c r="A75" s="6"/>
      <x:c r="B75" s="6"/>
      <x:c r="C75" s="7"/>
      <x:c r="D75" s="23"/>
      <x:c r="E75" s="22" t="str">
        <x:f>IF(AND(ISNUMBER(C75),ISNUMBER(D75),D75&gt;0),C75+D75,"")</x:f>
      </x:c>
      <x:c r="F75" s="23"/>
      <x:c r="G75" s="23"/>
      <x:c r="H75" s="24" t="str">
        <x:f>IF(AND(ISNUMBER(F75),ISNUMBER(G75),F75&gt;=0,G75&gt;0),F75+G75,"")</x:f>
      </x:c>
      <x:c r="I75" s="23"/>
      <x:c r="J75" s="24" t="str">
        <x:f>IF(AND(ISNUMBER(H75),ISNUMBER(I75)),H75-I75,"")</x:f>
      </x:c>
      <x:c r="K75" s="24" t="str">
        <x:f>IF(ISNUMBER(E75),E75-Resumen!$C$4,"")</x:f>
      </x:c>
      <x:c r="L75" s="6"/>
      <x:c r="M75" s="25"/>
      <x:c r="N75" s="25"/>
      <x:c r="O75" s="6"/>
      <x:c r="P75" s="2" t="str">
        <x:f>IF(COUNTA(A75:D75,F75:G75,I75,L75:O75)=0,"",IF(OR(A75="",B75="",AND(O75&lt;&gt;"Abierta",O75&lt;&gt;"Cerrada"),NOT(ISNUMBER(Resumen!$C$4)),Resumen!$C$5&lt;0,Resumen!$G$5&lt;0,AND(E75="",H75=""),AND(OR(C75&lt;&gt;"",D75&lt;&gt;""),E75=""),AND(OR(F75&lt;&gt;"",G75&lt;&gt;""),H75="")),"REVISAR",IF(O75="Cerrada","CERRADO",IF(AND(H75&lt;&gt;"",OR(NOT(ISNUMBER(I75)),I75&lt;F75)),"FALTA KM",IF(OR(AND(ISNUMBER(K75),K75&lt;=0),AND(ISNUMBER(J75),J75&lt;=0)),"VENCIDO",IF(OR(AND(ISNUMBER(K75),K75&lt;=Resumen!$C$5),AND(ISNUMBER(J75),J75&lt;=Resumen!$G$5)),"PRÓXIMO","PROGRAMADO"))))))</x:f>
      </x:c>
    </x:row>
    <x:row r="76" ht="24" customHeight="1">
      <x:c r="A76" s="6"/>
      <x:c r="B76" s="6"/>
      <x:c r="C76" s="7"/>
      <x:c r="D76" s="23"/>
      <x:c r="E76" s="22" t="str">
        <x:f>IF(AND(ISNUMBER(C76),ISNUMBER(D76),D76&gt;0),C76+D76,"")</x:f>
      </x:c>
      <x:c r="F76" s="23"/>
      <x:c r="G76" s="23"/>
      <x:c r="H76" s="24" t="str">
        <x:f>IF(AND(ISNUMBER(F76),ISNUMBER(G76),F76&gt;=0,G76&gt;0),F76+G76,"")</x:f>
      </x:c>
      <x:c r="I76" s="23"/>
      <x:c r="J76" s="24" t="str">
        <x:f>IF(AND(ISNUMBER(H76),ISNUMBER(I76)),H76-I76,"")</x:f>
      </x:c>
      <x:c r="K76" s="24" t="str">
        <x:f>IF(ISNUMBER(E76),E76-Resumen!$C$4,"")</x:f>
      </x:c>
      <x:c r="L76" s="6"/>
      <x:c r="M76" s="25"/>
      <x:c r="N76" s="25"/>
      <x:c r="O76" s="6"/>
      <x:c r="P76" s="2" t="str">
        <x:f>IF(COUNTA(A76:D76,F76:G76,I76,L76:O76)=0,"",IF(OR(A76="",B76="",AND(O76&lt;&gt;"Abierta",O76&lt;&gt;"Cerrada"),NOT(ISNUMBER(Resumen!$C$4)),Resumen!$C$5&lt;0,Resumen!$G$5&lt;0,AND(E76="",H76=""),AND(OR(C76&lt;&gt;"",D76&lt;&gt;""),E76=""),AND(OR(F76&lt;&gt;"",G76&lt;&gt;""),H76="")),"REVISAR",IF(O76="Cerrada","CERRADO",IF(AND(H76&lt;&gt;"",OR(NOT(ISNUMBER(I76)),I76&lt;F76)),"FALTA KM",IF(OR(AND(ISNUMBER(K76),K76&lt;=0),AND(ISNUMBER(J76),J76&lt;=0)),"VENCIDO",IF(OR(AND(ISNUMBER(K76),K76&lt;=Resumen!$C$5),AND(ISNUMBER(J76),J76&lt;=Resumen!$G$5)),"PRÓXIMO","PROGRAMADO"))))))</x:f>
      </x:c>
    </x:row>
    <x:row r="77" ht="24" customHeight="1">
      <x:c r="A77" s="6"/>
      <x:c r="B77" s="6"/>
      <x:c r="C77" s="7"/>
      <x:c r="D77" s="23"/>
      <x:c r="E77" s="22" t="str">
        <x:f>IF(AND(ISNUMBER(C77),ISNUMBER(D77),D77&gt;0),C77+D77,"")</x:f>
      </x:c>
      <x:c r="F77" s="23"/>
      <x:c r="G77" s="23"/>
      <x:c r="H77" s="24" t="str">
        <x:f>IF(AND(ISNUMBER(F77),ISNUMBER(G77),F77&gt;=0,G77&gt;0),F77+G77,"")</x:f>
      </x:c>
      <x:c r="I77" s="23"/>
      <x:c r="J77" s="24" t="str">
        <x:f>IF(AND(ISNUMBER(H77),ISNUMBER(I77)),H77-I77,"")</x:f>
      </x:c>
      <x:c r="K77" s="24" t="str">
        <x:f>IF(ISNUMBER(E77),E77-Resumen!$C$4,"")</x:f>
      </x:c>
      <x:c r="L77" s="6"/>
      <x:c r="M77" s="25"/>
      <x:c r="N77" s="25"/>
      <x:c r="O77" s="6"/>
      <x:c r="P77" s="2" t="str">
        <x:f>IF(COUNTA(A77:D77,F77:G77,I77,L77:O77)=0,"",IF(OR(A77="",B77="",AND(O77&lt;&gt;"Abierta",O77&lt;&gt;"Cerrada"),NOT(ISNUMBER(Resumen!$C$4)),Resumen!$C$5&lt;0,Resumen!$G$5&lt;0,AND(E77="",H77=""),AND(OR(C77&lt;&gt;"",D77&lt;&gt;""),E77=""),AND(OR(F77&lt;&gt;"",G77&lt;&gt;""),H77="")),"REVISAR",IF(O77="Cerrada","CERRADO",IF(AND(H77&lt;&gt;"",OR(NOT(ISNUMBER(I77)),I77&lt;F77)),"FALTA KM",IF(OR(AND(ISNUMBER(K77),K77&lt;=0),AND(ISNUMBER(J77),J77&lt;=0)),"VENCIDO",IF(OR(AND(ISNUMBER(K77),K77&lt;=Resumen!$C$5),AND(ISNUMBER(J77),J77&lt;=Resumen!$G$5)),"PRÓXIMO","PROGRAMADO"))))))</x:f>
      </x:c>
    </x:row>
    <x:row r="78" ht="24" customHeight="1">
      <x:c r="A78" s="6"/>
      <x:c r="B78" s="6"/>
      <x:c r="C78" s="7"/>
      <x:c r="D78" s="23"/>
      <x:c r="E78" s="22" t="str">
        <x:f>IF(AND(ISNUMBER(C78),ISNUMBER(D78),D78&gt;0),C78+D78,"")</x:f>
      </x:c>
      <x:c r="F78" s="23"/>
      <x:c r="G78" s="23"/>
      <x:c r="H78" s="24" t="str">
        <x:f>IF(AND(ISNUMBER(F78),ISNUMBER(G78),F78&gt;=0,G78&gt;0),F78+G78,"")</x:f>
      </x:c>
      <x:c r="I78" s="23"/>
      <x:c r="J78" s="24" t="str">
        <x:f>IF(AND(ISNUMBER(H78),ISNUMBER(I78)),H78-I78,"")</x:f>
      </x:c>
      <x:c r="K78" s="24" t="str">
        <x:f>IF(ISNUMBER(E78),E78-Resumen!$C$4,"")</x:f>
      </x:c>
      <x:c r="L78" s="6"/>
      <x:c r="M78" s="25"/>
      <x:c r="N78" s="25"/>
      <x:c r="O78" s="6"/>
      <x:c r="P78" s="2" t="str">
        <x:f>IF(COUNTA(A78:D78,F78:G78,I78,L78:O78)=0,"",IF(OR(A78="",B78="",AND(O78&lt;&gt;"Abierta",O78&lt;&gt;"Cerrada"),NOT(ISNUMBER(Resumen!$C$4)),Resumen!$C$5&lt;0,Resumen!$G$5&lt;0,AND(E78="",H78=""),AND(OR(C78&lt;&gt;"",D78&lt;&gt;""),E78=""),AND(OR(F78&lt;&gt;"",G78&lt;&gt;""),H78="")),"REVISAR",IF(O78="Cerrada","CERRADO",IF(AND(H78&lt;&gt;"",OR(NOT(ISNUMBER(I78)),I78&lt;F78)),"FALTA KM",IF(OR(AND(ISNUMBER(K78),K78&lt;=0),AND(ISNUMBER(J78),J78&lt;=0)),"VENCIDO",IF(OR(AND(ISNUMBER(K78),K78&lt;=Resumen!$C$5),AND(ISNUMBER(J78),J78&lt;=Resumen!$G$5)),"PRÓXIMO","PROGRAMADO"))))))</x:f>
      </x:c>
    </x:row>
    <x:row r="79" ht="24" customHeight="1">
      <x:c r="A79" s="6"/>
      <x:c r="B79" s="6"/>
      <x:c r="C79" s="7"/>
      <x:c r="D79" s="23"/>
      <x:c r="E79" s="22" t="str">
        <x:f>IF(AND(ISNUMBER(C79),ISNUMBER(D79),D79&gt;0),C79+D79,"")</x:f>
      </x:c>
      <x:c r="F79" s="23"/>
      <x:c r="G79" s="23"/>
      <x:c r="H79" s="24" t="str">
        <x:f>IF(AND(ISNUMBER(F79),ISNUMBER(G79),F79&gt;=0,G79&gt;0),F79+G79,"")</x:f>
      </x:c>
      <x:c r="I79" s="23"/>
      <x:c r="J79" s="24" t="str">
        <x:f>IF(AND(ISNUMBER(H79),ISNUMBER(I79)),H79-I79,"")</x:f>
      </x:c>
      <x:c r="K79" s="24" t="str">
        <x:f>IF(ISNUMBER(E79),E79-Resumen!$C$4,"")</x:f>
      </x:c>
      <x:c r="L79" s="6"/>
      <x:c r="M79" s="25"/>
      <x:c r="N79" s="25"/>
      <x:c r="O79" s="6"/>
      <x:c r="P79" s="2" t="str">
        <x:f>IF(COUNTA(A79:D79,F79:G79,I79,L79:O79)=0,"",IF(OR(A79="",B79="",AND(O79&lt;&gt;"Abierta",O79&lt;&gt;"Cerrada"),NOT(ISNUMBER(Resumen!$C$4)),Resumen!$C$5&lt;0,Resumen!$G$5&lt;0,AND(E79="",H79=""),AND(OR(C79&lt;&gt;"",D79&lt;&gt;""),E79=""),AND(OR(F79&lt;&gt;"",G79&lt;&gt;""),H79="")),"REVISAR",IF(O79="Cerrada","CERRADO",IF(AND(H79&lt;&gt;"",OR(NOT(ISNUMBER(I79)),I79&lt;F79)),"FALTA KM",IF(OR(AND(ISNUMBER(K79),K79&lt;=0),AND(ISNUMBER(J79),J79&lt;=0)),"VENCIDO",IF(OR(AND(ISNUMBER(K79),K79&lt;=Resumen!$C$5),AND(ISNUMBER(J79),J79&lt;=Resumen!$G$5)),"PRÓXIMO","PROGRAMADO"))))))</x:f>
      </x:c>
    </x:row>
    <x:row r="80" ht="24" customHeight="1">
      <x:c r="A80" s="6"/>
      <x:c r="B80" s="6"/>
      <x:c r="C80" s="7"/>
      <x:c r="D80" s="23"/>
      <x:c r="E80" s="22" t="str">
        <x:f>IF(AND(ISNUMBER(C80),ISNUMBER(D80),D80&gt;0),C80+D80,"")</x:f>
      </x:c>
      <x:c r="F80" s="23"/>
      <x:c r="G80" s="23"/>
      <x:c r="H80" s="24" t="str">
        <x:f>IF(AND(ISNUMBER(F80),ISNUMBER(G80),F80&gt;=0,G80&gt;0),F80+G80,"")</x:f>
      </x:c>
      <x:c r="I80" s="23"/>
      <x:c r="J80" s="24" t="str">
        <x:f>IF(AND(ISNUMBER(H80),ISNUMBER(I80)),H80-I80,"")</x:f>
      </x:c>
      <x:c r="K80" s="24" t="str">
        <x:f>IF(ISNUMBER(E80),E80-Resumen!$C$4,"")</x:f>
      </x:c>
      <x:c r="L80" s="6"/>
      <x:c r="M80" s="25"/>
      <x:c r="N80" s="25"/>
      <x:c r="O80" s="6"/>
      <x:c r="P80" s="2" t="str">
        <x:f>IF(COUNTA(A80:D80,F80:G80,I80,L80:O80)=0,"",IF(OR(A80="",B80="",AND(O80&lt;&gt;"Abierta",O80&lt;&gt;"Cerrada"),NOT(ISNUMBER(Resumen!$C$4)),Resumen!$C$5&lt;0,Resumen!$G$5&lt;0,AND(E80="",H80=""),AND(OR(C80&lt;&gt;"",D80&lt;&gt;""),E80=""),AND(OR(F80&lt;&gt;"",G80&lt;&gt;""),H80="")),"REVISAR",IF(O80="Cerrada","CERRADO",IF(AND(H80&lt;&gt;"",OR(NOT(ISNUMBER(I80)),I80&lt;F80)),"FALTA KM",IF(OR(AND(ISNUMBER(K80),K80&lt;=0),AND(ISNUMBER(J80),J80&lt;=0)),"VENCIDO",IF(OR(AND(ISNUMBER(K80),K80&lt;=Resumen!$C$5),AND(ISNUMBER(J80),J80&lt;=Resumen!$G$5)),"PRÓXIMO","PROGRAMADO"))))))</x:f>
      </x:c>
    </x:row>
    <x:row r="81" ht="24" customHeight="1">
      <x:c r="A81" s="6"/>
      <x:c r="B81" s="6"/>
      <x:c r="C81" s="7"/>
      <x:c r="D81" s="23"/>
      <x:c r="E81" s="22" t="str">
        <x:f>IF(AND(ISNUMBER(C81),ISNUMBER(D81),D81&gt;0),C81+D81,"")</x:f>
      </x:c>
      <x:c r="F81" s="23"/>
      <x:c r="G81" s="23"/>
      <x:c r="H81" s="24" t="str">
        <x:f>IF(AND(ISNUMBER(F81),ISNUMBER(G81),F81&gt;=0,G81&gt;0),F81+G81,"")</x:f>
      </x:c>
      <x:c r="I81" s="23"/>
      <x:c r="J81" s="24" t="str">
        <x:f>IF(AND(ISNUMBER(H81),ISNUMBER(I81)),H81-I81,"")</x:f>
      </x:c>
      <x:c r="K81" s="24" t="str">
        <x:f>IF(ISNUMBER(E81),E81-Resumen!$C$4,"")</x:f>
      </x:c>
      <x:c r="L81" s="6"/>
      <x:c r="M81" s="25"/>
      <x:c r="N81" s="25"/>
      <x:c r="O81" s="6"/>
      <x:c r="P81" s="2" t="str">
        <x:f>IF(COUNTA(A81:D81,F81:G81,I81,L81:O81)=0,"",IF(OR(A81="",B81="",AND(O81&lt;&gt;"Abierta",O81&lt;&gt;"Cerrada"),NOT(ISNUMBER(Resumen!$C$4)),Resumen!$C$5&lt;0,Resumen!$G$5&lt;0,AND(E81="",H81=""),AND(OR(C81&lt;&gt;"",D81&lt;&gt;""),E81=""),AND(OR(F81&lt;&gt;"",G81&lt;&gt;""),H81="")),"REVISAR",IF(O81="Cerrada","CERRADO",IF(AND(H81&lt;&gt;"",OR(NOT(ISNUMBER(I81)),I81&lt;F81)),"FALTA KM",IF(OR(AND(ISNUMBER(K81),K81&lt;=0),AND(ISNUMBER(J81),J81&lt;=0)),"VENCIDO",IF(OR(AND(ISNUMBER(K81),K81&lt;=Resumen!$C$5),AND(ISNUMBER(J81),J81&lt;=Resumen!$G$5)),"PRÓXIMO","PROGRAMADO"))))))</x:f>
      </x:c>
    </x:row>
    <x:row r="82" ht="24" customHeight="1">
      <x:c r="A82" s="6"/>
      <x:c r="B82" s="6"/>
      <x:c r="C82" s="7"/>
      <x:c r="D82" s="23"/>
      <x:c r="E82" s="22" t="str">
        <x:f>IF(AND(ISNUMBER(C82),ISNUMBER(D82),D82&gt;0),C82+D82,"")</x:f>
      </x:c>
      <x:c r="F82" s="23"/>
      <x:c r="G82" s="23"/>
      <x:c r="H82" s="24" t="str">
        <x:f>IF(AND(ISNUMBER(F82),ISNUMBER(G82),F82&gt;=0,G82&gt;0),F82+G82,"")</x:f>
      </x:c>
      <x:c r="I82" s="23"/>
      <x:c r="J82" s="24" t="str">
        <x:f>IF(AND(ISNUMBER(H82),ISNUMBER(I82)),H82-I82,"")</x:f>
      </x:c>
      <x:c r="K82" s="24" t="str">
        <x:f>IF(ISNUMBER(E82),E82-Resumen!$C$4,"")</x:f>
      </x:c>
      <x:c r="L82" s="6"/>
      <x:c r="M82" s="25"/>
      <x:c r="N82" s="25"/>
      <x:c r="O82" s="6"/>
      <x:c r="P82" s="2" t="str">
        <x:f>IF(COUNTA(A82:D82,F82:G82,I82,L82:O82)=0,"",IF(OR(A82="",B82="",AND(O82&lt;&gt;"Abierta",O82&lt;&gt;"Cerrada"),NOT(ISNUMBER(Resumen!$C$4)),Resumen!$C$5&lt;0,Resumen!$G$5&lt;0,AND(E82="",H82=""),AND(OR(C82&lt;&gt;"",D82&lt;&gt;""),E82=""),AND(OR(F82&lt;&gt;"",G82&lt;&gt;""),H82="")),"REVISAR",IF(O82="Cerrada","CERRADO",IF(AND(H82&lt;&gt;"",OR(NOT(ISNUMBER(I82)),I82&lt;F82)),"FALTA KM",IF(OR(AND(ISNUMBER(K82),K82&lt;=0),AND(ISNUMBER(J82),J82&lt;=0)),"VENCIDO",IF(OR(AND(ISNUMBER(K82),K82&lt;=Resumen!$C$5),AND(ISNUMBER(J82),J82&lt;=Resumen!$G$5)),"PRÓXIMO","PROGRAMADO"))))))</x:f>
      </x:c>
    </x:row>
    <x:row r="83" ht="24" customHeight="1">
      <x:c r="A83" s="6"/>
      <x:c r="B83" s="6"/>
      <x:c r="C83" s="7"/>
      <x:c r="D83" s="23"/>
      <x:c r="E83" s="22" t="str">
        <x:f>IF(AND(ISNUMBER(C83),ISNUMBER(D83),D83&gt;0),C83+D83,"")</x:f>
      </x:c>
      <x:c r="F83" s="23"/>
      <x:c r="G83" s="23"/>
      <x:c r="H83" s="24" t="str">
        <x:f>IF(AND(ISNUMBER(F83),ISNUMBER(G83),F83&gt;=0,G83&gt;0),F83+G83,"")</x:f>
      </x:c>
      <x:c r="I83" s="23"/>
      <x:c r="J83" s="24" t="str">
        <x:f>IF(AND(ISNUMBER(H83),ISNUMBER(I83)),H83-I83,"")</x:f>
      </x:c>
      <x:c r="K83" s="24" t="str">
        <x:f>IF(ISNUMBER(E83),E83-Resumen!$C$4,"")</x:f>
      </x:c>
      <x:c r="L83" s="6"/>
      <x:c r="M83" s="25"/>
      <x:c r="N83" s="25"/>
      <x:c r="O83" s="6"/>
      <x:c r="P83" s="2" t="str">
        <x:f>IF(COUNTA(A83:D83,F83:G83,I83,L83:O83)=0,"",IF(OR(A83="",B83="",AND(O83&lt;&gt;"Abierta",O83&lt;&gt;"Cerrada"),NOT(ISNUMBER(Resumen!$C$4)),Resumen!$C$5&lt;0,Resumen!$G$5&lt;0,AND(E83="",H83=""),AND(OR(C83&lt;&gt;"",D83&lt;&gt;""),E83=""),AND(OR(F83&lt;&gt;"",G83&lt;&gt;""),H83="")),"REVISAR",IF(O83="Cerrada","CERRADO",IF(AND(H83&lt;&gt;"",OR(NOT(ISNUMBER(I83)),I83&lt;F83)),"FALTA KM",IF(OR(AND(ISNUMBER(K83),K83&lt;=0),AND(ISNUMBER(J83),J83&lt;=0)),"VENCIDO",IF(OR(AND(ISNUMBER(K83),K83&lt;=Resumen!$C$5),AND(ISNUMBER(J83),J83&lt;=Resumen!$G$5)),"PRÓXIMO","PROGRAMADO"))))))</x:f>
      </x:c>
    </x:row>
    <x:row r="84" ht="24" customHeight="1">
      <x:c r="A84" s="6"/>
      <x:c r="B84" s="6"/>
      <x:c r="C84" s="7"/>
      <x:c r="D84" s="23"/>
      <x:c r="E84" s="22" t="str">
        <x:f>IF(AND(ISNUMBER(C84),ISNUMBER(D84),D84&gt;0),C84+D84,"")</x:f>
      </x:c>
      <x:c r="F84" s="23"/>
      <x:c r="G84" s="23"/>
      <x:c r="H84" s="24" t="str">
        <x:f>IF(AND(ISNUMBER(F84),ISNUMBER(G84),F84&gt;=0,G84&gt;0),F84+G84,"")</x:f>
      </x:c>
      <x:c r="I84" s="23"/>
      <x:c r="J84" s="24" t="str">
        <x:f>IF(AND(ISNUMBER(H84),ISNUMBER(I84)),H84-I84,"")</x:f>
      </x:c>
      <x:c r="K84" s="24" t="str">
        <x:f>IF(ISNUMBER(E84),E84-Resumen!$C$4,"")</x:f>
      </x:c>
      <x:c r="L84" s="6"/>
      <x:c r="M84" s="25"/>
      <x:c r="N84" s="25"/>
      <x:c r="O84" s="6"/>
      <x:c r="P84" s="2" t="str">
        <x:f>IF(COUNTA(A84:D84,F84:G84,I84,L84:O84)=0,"",IF(OR(A84="",B84="",AND(O84&lt;&gt;"Abierta",O84&lt;&gt;"Cerrada"),NOT(ISNUMBER(Resumen!$C$4)),Resumen!$C$5&lt;0,Resumen!$G$5&lt;0,AND(E84="",H84=""),AND(OR(C84&lt;&gt;"",D84&lt;&gt;""),E84=""),AND(OR(F84&lt;&gt;"",G84&lt;&gt;""),H84="")),"REVISAR",IF(O84="Cerrada","CERRADO",IF(AND(H84&lt;&gt;"",OR(NOT(ISNUMBER(I84)),I84&lt;F84)),"FALTA KM",IF(OR(AND(ISNUMBER(K84),K84&lt;=0),AND(ISNUMBER(J84),J84&lt;=0)),"VENCIDO",IF(OR(AND(ISNUMBER(K84),K84&lt;=Resumen!$C$5),AND(ISNUMBER(J84),J84&lt;=Resumen!$G$5)),"PRÓXIMO","PROGRAMADO"))))))</x:f>
      </x:c>
    </x:row>
    <x:row r="85" ht="24" customHeight="1">
      <x:c r="A85" s="6"/>
      <x:c r="B85" s="6"/>
      <x:c r="C85" s="7"/>
      <x:c r="D85" s="23"/>
      <x:c r="E85" s="22" t="str">
        <x:f>IF(AND(ISNUMBER(C85),ISNUMBER(D85),D85&gt;0),C85+D85,"")</x:f>
      </x:c>
      <x:c r="F85" s="23"/>
      <x:c r="G85" s="23"/>
      <x:c r="H85" s="24" t="str">
        <x:f>IF(AND(ISNUMBER(F85),ISNUMBER(G85),F85&gt;=0,G85&gt;0),F85+G85,"")</x:f>
      </x:c>
      <x:c r="I85" s="23"/>
      <x:c r="J85" s="24" t="str">
        <x:f>IF(AND(ISNUMBER(H85),ISNUMBER(I85)),H85-I85,"")</x:f>
      </x:c>
      <x:c r="K85" s="24" t="str">
        <x:f>IF(ISNUMBER(E85),E85-Resumen!$C$4,"")</x:f>
      </x:c>
      <x:c r="L85" s="6"/>
      <x:c r="M85" s="25"/>
      <x:c r="N85" s="25"/>
      <x:c r="O85" s="6"/>
      <x:c r="P85" s="2" t="str">
        <x:f>IF(COUNTA(A85:D85,F85:G85,I85,L85:O85)=0,"",IF(OR(A85="",B85="",AND(O85&lt;&gt;"Abierta",O85&lt;&gt;"Cerrada"),NOT(ISNUMBER(Resumen!$C$4)),Resumen!$C$5&lt;0,Resumen!$G$5&lt;0,AND(E85="",H85=""),AND(OR(C85&lt;&gt;"",D85&lt;&gt;""),E85=""),AND(OR(F85&lt;&gt;"",G85&lt;&gt;""),H85="")),"REVISAR",IF(O85="Cerrada","CERRADO",IF(AND(H85&lt;&gt;"",OR(NOT(ISNUMBER(I85)),I85&lt;F85)),"FALTA KM",IF(OR(AND(ISNUMBER(K85),K85&lt;=0),AND(ISNUMBER(J85),J85&lt;=0)),"VENCIDO",IF(OR(AND(ISNUMBER(K85),K85&lt;=Resumen!$C$5),AND(ISNUMBER(J85),J85&lt;=Resumen!$G$5)),"PRÓXIMO","PROGRAMADO"))))))</x:f>
      </x:c>
    </x:row>
    <x:row r="86" ht="24" customHeight="1">
      <x:c r="A86" s="6"/>
      <x:c r="B86" s="6"/>
      <x:c r="C86" s="7"/>
      <x:c r="D86" s="23"/>
      <x:c r="E86" s="22" t="str">
        <x:f>IF(AND(ISNUMBER(C86),ISNUMBER(D86),D86&gt;0),C86+D86,"")</x:f>
      </x:c>
      <x:c r="F86" s="23"/>
      <x:c r="G86" s="23"/>
      <x:c r="H86" s="24" t="str">
        <x:f>IF(AND(ISNUMBER(F86),ISNUMBER(G86),F86&gt;=0,G86&gt;0),F86+G86,"")</x:f>
      </x:c>
      <x:c r="I86" s="23"/>
      <x:c r="J86" s="24" t="str">
        <x:f>IF(AND(ISNUMBER(H86),ISNUMBER(I86)),H86-I86,"")</x:f>
      </x:c>
      <x:c r="K86" s="24" t="str">
        <x:f>IF(ISNUMBER(E86),E86-Resumen!$C$4,"")</x:f>
      </x:c>
      <x:c r="L86" s="6"/>
      <x:c r="M86" s="25"/>
      <x:c r="N86" s="25"/>
      <x:c r="O86" s="6"/>
      <x:c r="P86" s="2" t="str">
        <x:f>IF(COUNTA(A86:D86,F86:G86,I86,L86:O86)=0,"",IF(OR(A86="",B86="",AND(O86&lt;&gt;"Abierta",O86&lt;&gt;"Cerrada"),NOT(ISNUMBER(Resumen!$C$4)),Resumen!$C$5&lt;0,Resumen!$G$5&lt;0,AND(E86="",H86=""),AND(OR(C86&lt;&gt;"",D86&lt;&gt;""),E86=""),AND(OR(F86&lt;&gt;"",G86&lt;&gt;""),H86="")),"REVISAR",IF(O86="Cerrada","CERRADO",IF(AND(H86&lt;&gt;"",OR(NOT(ISNUMBER(I86)),I86&lt;F86)),"FALTA KM",IF(OR(AND(ISNUMBER(K86),K86&lt;=0),AND(ISNUMBER(J86),J86&lt;=0)),"VENCIDO",IF(OR(AND(ISNUMBER(K86),K86&lt;=Resumen!$C$5),AND(ISNUMBER(J86),J86&lt;=Resumen!$G$5)),"PRÓXIMO","PROGRAMADO"))))))</x:f>
      </x:c>
    </x:row>
    <x:row r="87" ht="24" customHeight="1">
      <x:c r="A87" s="6"/>
      <x:c r="B87" s="6"/>
      <x:c r="C87" s="7"/>
      <x:c r="D87" s="23"/>
      <x:c r="E87" s="22" t="str">
        <x:f>IF(AND(ISNUMBER(C87),ISNUMBER(D87),D87&gt;0),C87+D87,"")</x:f>
      </x:c>
      <x:c r="F87" s="23"/>
      <x:c r="G87" s="23"/>
      <x:c r="H87" s="24" t="str">
        <x:f>IF(AND(ISNUMBER(F87),ISNUMBER(G87),F87&gt;=0,G87&gt;0),F87+G87,"")</x:f>
      </x:c>
      <x:c r="I87" s="23"/>
      <x:c r="J87" s="24" t="str">
        <x:f>IF(AND(ISNUMBER(H87),ISNUMBER(I87)),H87-I87,"")</x:f>
      </x:c>
      <x:c r="K87" s="24" t="str">
        <x:f>IF(ISNUMBER(E87),E87-Resumen!$C$4,"")</x:f>
      </x:c>
      <x:c r="L87" s="6"/>
      <x:c r="M87" s="25"/>
      <x:c r="N87" s="25"/>
      <x:c r="O87" s="6"/>
      <x:c r="P87" s="2" t="str">
        <x:f>IF(COUNTA(A87:D87,F87:G87,I87,L87:O87)=0,"",IF(OR(A87="",B87="",AND(O87&lt;&gt;"Abierta",O87&lt;&gt;"Cerrada"),NOT(ISNUMBER(Resumen!$C$4)),Resumen!$C$5&lt;0,Resumen!$G$5&lt;0,AND(E87="",H87=""),AND(OR(C87&lt;&gt;"",D87&lt;&gt;""),E87=""),AND(OR(F87&lt;&gt;"",G87&lt;&gt;""),H87="")),"REVISAR",IF(O87="Cerrada","CERRADO",IF(AND(H87&lt;&gt;"",OR(NOT(ISNUMBER(I87)),I87&lt;F87)),"FALTA KM",IF(OR(AND(ISNUMBER(K87),K87&lt;=0),AND(ISNUMBER(J87),J87&lt;=0)),"VENCIDO",IF(OR(AND(ISNUMBER(K87),K87&lt;=Resumen!$C$5),AND(ISNUMBER(J87),J87&lt;=Resumen!$G$5)),"PRÓXIMO","PROGRAMADO"))))))</x:f>
      </x:c>
    </x:row>
  </x:sheetData>
  <x:mergeCells>
    <x:mergeCell ref="A4:P4"/>
  </x:mergeCells>
  <x:conditionalFormatting sqref="P8:P87">
    <x:cfRule type="containsText" dxfId="0" priority="1" operator="containsText" text="REVISAR"/>
    <x:cfRule type="containsText" dxfId="1" priority="2" operator="containsText" text="FALTA"/>
    <x:cfRule type="containsText" dxfId="2" priority="3" operator="containsText" text="VENCIDO"/>
    <x:cfRule type="containsText" dxfId="3" priority="4" operator="containsText" text="DUPLICADO"/>
    <x:cfRule type="containsText" dxfId="4" priority="5" operator="containsText" text="PRÓXIMO"/>
  </x:conditionalFormatting>
  <x:dataValidations count="1">
    <x:dataValidation type="list" sqref="O8:O87">
      <x:formula1>"Abierta,Cerrada"</x:formula1>
    </x:dataValidation>
  </x:dataValidations>
  <x:pageMargins left="0.7" right="0.7" top="0.75" bottom="0.75" header="0.3" footer="0.3"/>
</x:worksheet>
</file>