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4fd0ed5e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ificaciones" sheetId="1" r:id="Rb17a6be8245643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7">
    <x:font>
      <x:sz val="11"/>
      <x:name val="Carlito"/>
    </x:font>
    <x:font>
      <x:b/>
      <x:sz val="16"/>
      <x:color rgb="FF173952"/>
      <x:name val="Arial"/>
    </x:font>
    <x:font>
      <x:b/>
      <x:sz val="11"/>
      <x:color rgb="FF173952"/>
      <x:name val="Arial"/>
    </x:font>
    <x:font>
      <x:b/>
      <x:sz val="11"/>
      <x:color rgb="FFFFFFFF"/>
      <x:name val="Arial"/>
    </x:font>
    <x:font>
      <x:b/>
      <x:sz val="14"/>
      <x:color rgb="FF173952"/>
      <x:name val="Arial"/>
    </x:font>
    <x:font>
      <x:b/>
      <x:sz val="10"/>
      <x:color rgb="FFFFFFFF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EAF4FA"/>
      </x:patternFill>
    </x:fill>
    <x:fill>
      <x:patternFill patternType="solid">
        <x:fgColor rgb="FF2C668C"/>
      </x:patternFill>
    </x:fill>
    <x:fill>
      <x:patternFill patternType="solid">
        <x:fgColor rgb="FF173952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D8B24A"/>
      </x:left>
      <x:right style="thin">
        <x:color rgb="FFD8B24A"/>
      </x:right>
      <x:top style="thin">
        <x:color rgb="FFD8B24A"/>
      </x:top>
      <x:bottom style="thin">
        <x:color rgb="FFD8B24A"/>
      </x:bottom>
      <x:diagonal/>
    </x:border>
    <x:border>
      <x:left style="thin">
        <x:color rgb="FFC9DCE8"/>
      </x:left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/>
      <x:right/>
      <x:top/>
      <x:bottom style="thin">
        <x:color rgb="FFE1EBF0"/>
      </x:bottom>
      <x:diagonal/>
    </x:border>
    <x:border>
      <x:left/>
      <x:right/>
      <x:top style="thin">
        <x:color rgb="FFE1EBF0"/>
      </x:top>
      <x:bottom style="thin">
        <x:color rgb="FFE1EBF0"/>
      </x:bottom>
      <x:diagonal/>
    </x:border>
    <x:border>
      <x:left/>
      <x:right/>
      <x:top style="thin">
        <x:color rgb="FFE1EBF0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2" xfId="0" applyNumberFormat="1" applyFont="1" applyFill="1" applyBorder="1" applyAlignment="1">
      <x:alignment horizontal="center"/>
    </x:xf>
    <x:xf numFmtId="200" fontId="2" fillId="2" borderId="2" xfId="0" applyNumberFormat="1" applyFont="1" applyFill="1" applyBorder="1"/>
    <x:xf numFmtId="200" fontId="2" fillId="2" borderId="2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3" borderId="3" xfId="0" applyNumberFormat="1" applyFont="1" applyFill="1" applyBorder="1"/>
    <x:xf numFmtId="200" fontId="2" fillId="3" borderId="3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horizontal="center"/>
    </x:xf>
    <x:xf numFmtId="0" fontId="4" fillId="0" borderId="5" xfId="0" applyNumberFormat="1" applyFont="1" applyFill="1" applyBorder="1" applyAlignment="1">
      <x:alignment horizontal="center"/>
    </x:xf>
    <x:xf numFmtId="201" fontId="4" fillId="0" borderId="5" xfId="0" applyNumberFormat="1" applyFont="1" applyFill="1" applyBorder="1" applyAlignment="1">
      <x:alignment horizontal="center"/>
    </x:xf>
    <x:xf numFmtId="201" fontId="4" fillId="0" borderId="4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6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0" fontId="6" fillId="2" borderId="6" xfId="0" applyNumberFormat="1" applyFont="1" applyFill="1" applyBorder="1" applyAlignment="1">
      <x:alignment vertical="center"/>
    </x:xf>
    <x:xf numFmtId="0" fontId="6" fillId="2" borderId="7" xfId="0" applyNumberFormat="1" applyFont="1" applyFill="1" applyBorder="1" applyAlignment="1">
      <x:alignment vertical="center"/>
    </x:xf>
    <x:xf numFmtId="0" fontId="6" fillId="2" borderId="8" xfId="0" applyNumberFormat="1" applyFont="1" applyFill="1" applyBorder="1" applyAlignment="1">
      <x:alignment vertical="center"/>
    </x:xf>
    <x:xf numFmtId="201" fontId="6" fillId="2" borderId="6" xfId="0" applyNumberFormat="1" applyFont="1" applyFill="1" applyBorder="1" applyAlignment="1">
      <x:alignment vertical="center"/>
    </x:xf>
    <x:xf numFmtId="201" fontId="6" fillId="0" borderId="6" xfId="0" applyNumberFormat="1" applyFont="1" applyFill="1" applyBorder="1" applyAlignment="1">
      <x:alignment vertical="center"/>
    </x:xf>
    <x:xf numFmtId="201" fontId="6" fillId="2" borderId="7" xfId="0" applyNumberFormat="1" applyFont="1" applyFill="1" applyBorder="1" applyAlignment="1">
      <x:alignment vertical="center"/>
    </x:xf>
    <x:xf numFmtId="201" fontId="6" fillId="0" borderId="7" xfId="0" applyNumberFormat="1" applyFont="1" applyFill="1" applyBorder="1" applyAlignment="1">
      <x:alignment vertical="center"/>
    </x:xf>
    <x:xf numFmtId="201" fontId="6" fillId="2" borderId="8" xfId="0" applyNumberFormat="1" applyFont="1" applyFill="1" applyBorder="1" applyAlignment="1">
      <x:alignment vertical="center"/>
    </x:xf>
    <x:xf numFmtId="201" fontId="6" fillId="0" borderId="8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D6B45"/>
      </x:font>
      <x:fill>
        <x:patternFill patternType="solid">
          <x:bgColor rgb="FFE8F5EE"/>
        </x:patternFill>
      </x:fill>
    </x:dxf>
    <x:dxf>
      <x:font>
        <x:b/>
        <x:color rgb="FFA5322F"/>
      </x:font>
      <x:fill>
        <x:patternFill patternType="solid">
          <x:bgColor rgb="FFFDE8E7"/>
        </x:patternFill>
      </x:fill>
    </x:dxf>
    <x:dxf>
      <x:font>
        <x:b/>
        <x:color rgb="FFA5322F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e8145cc57425c" /><Relationship Type="http://schemas.openxmlformats.org/officeDocument/2006/relationships/theme" Target="/xl/theme/theme1.xml" Id="Rcd2102401f0547fa" /><Relationship Type="http://schemas.openxmlformats.org/officeDocument/2006/relationships/sharedStrings" Target="/xl/sharedStrings.xml" Id="R98c447312fad4c33" /><Relationship Type="http://schemas.openxmlformats.org/officeDocument/2006/relationships/worksheet" Target="/xl/worksheets/sheet1.xml" Id="Rb17a6be8245643d8" /></Relationships>
</file>

<file path=xl/tables/table1.xml><?xml version="1.0" encoding="utf-8"?>
<x:table xmlns:x="http://schemas.openxmlformats.org/spreadsheetml/2006/main" id="1" name="GradesTable" displayName="GradesTable" ref="A9:J49" headerRowCount="1" totalsRowCount="0" totalsRowShown="0">
  <x:tableColumns count="10">
    <x:tableColumn id="1" name="N.º"/>
    <x:tableColumn id="2" name="Estudiante"/>
    <x:tableColumn id="3" name="ID"/>
    <x:tableColumn id="4" name="Tarea"/>
    <x:tableColumn id="5" name="Proyecto"/>
    <x:tableColumn id="6" name="Parcial 1"/>
    <x:tableColumn id="7" name="Parcial 2"/>
    <x:tableColumn id="8" name="Participación"/>
    <x:tableColumn id="9" name="Promedio"/>
    <x:tableColumn id="10" name="Es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7c7a339a4594fb5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1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0" hidden="0" customWidth="1"/>
  </x:cols>
  <x:sheetData>
    <x:row r="1">
      <x:c r="A1" s="2" t="str">
        <x:v>Registro de calificaciones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4">
      <x:c r="A4" s="4" t="str">
        <x:v>Mínimo</x:v>
      </x:c>
      <x:c r="B4" s="8" t="n">
        <x:v>7</x:v>
      </x:c>
      <x:c r="C4" s="4" t="str">
        <x:v>Ponderación</x:v>
      </x:c>
      <x:c r="D4" s="10" t="n">
        <x:v>0.2</x:v>
      </x:c>
      <x:c r="E4" s="10" t="n">
        <x:v>0.2</x:v>
      </x:c>
      <x:c r="F4" s="10" t="n">
        <x:v>0.25</x:v>
      </x:c>
      <x:c r="G4" s="10" t="n">
        <x:v>0.25</x:v>
      </x:c>
      <x:c r="H4" s="10" t="n">
        <x:v>0.1</x:v>
      </x:c>
      <x:c r="I4" s="4" t="str">
        <x:v>Total</x:v>
      </x:c>
      <x:c r="J4" s="15" t="n">
        <x:f>SUM(D4:H4)</x:f>
        <x:v>1</x:v>
      </x:c>
    </x:row>
    <x:row r="6">
      <x:c r="A6" s="19" t="str">
        <x:v>Estudiantes</x:v>
      </x:c>
      <x:c r="B6" s="19" t="str">
        <x:v>Promedio del grupo</x:v>
      </x:c>
      <x:c r="D6" s="19" t="str">
        <x:v>Aprobados</x:v>
      </x:c>
      <x:c r="E6" s="19" t="str">
        <x:v>Requieren apoyo</x:v>
      </x:c>
      <x:c r="G6" s="19" t="str">
        <x:v>Nota más alta</x:v>
      </x:c>
      <x:c r="H6" s="19" t="str">
        <x:v>Nota más baja</x:v>
      </x:c>
    </x:row>
    <x:row r="7">
      <x:c r="A7" s="23" t="n">
        <x:f>COUNTA(B10:B49)</x:f>
        <x:v>6</x:v>
      </x:c>
      <x:c r="B7" s="25" t="n">
        <x:f>IF(COUNT(I10:I49)=0,"",AVERAGE(I10:I49))</x:f>
        <x:v>7.88</x:v>
      </x:c>
      <x:c r="D7" s="23" t="n">
        <x:f>COUNTIFS(J10:J49,"Aprobado")</x:f>
        <x:v>4</x:v>
      </x:c>
      <x:c r="E7" s="24" t="n">
        <x:f>COUNTIFS(J10:J49,"Requiere apoyo")</x:f>
        <x:v>2</x:v>
      </x:c>
      <x:c r="G7" s="26" t="n">
        <x:f>IF(COUNT(I10:I49)=0,"",MAX(I10:I49))</x:f>
        <x:v>9.35</x:v>
      </x:c>
      <x:c r="H7" s="25" t="n">
        <x:f>IF(COUNT(I10:I49)=0,"",MIN(I10:I49))</x:f>
        <x:v>6.025</x:v>
      </x:c>
    </x:row>
    <x:row r="9" ht="22" customHeight="1">
      <x:c r="A9" s="31" t="str">
        <x:v>N.º</x:v>
      </x:c>
      <x:c r="B9" s="31" t="str">
        <x:v>Estudiante</x:v>
      </x:c>
      <x:c r="C9" s="31" t="str">
        <x:v>ID</x:v>
      </x:c>
      <x:c r="D9" s="31" t="str">
        <x:v>Tarea</x:v>
      </x:c>
      <x:c r="E9" s="31" t="str">
        <x:v>Proyecto</x:v>
      </x:c>
      <x:c r="F9" s="31" t="str">
        <x:v>Parcial 1</x:v>
      </x:c>
      <x:c r="G9" s="31" t="str">
        <x:v>Parcial 2</x:v>
      </x:c>
      <x:c r="H9" s="31" t="str">
        <x:v>Participación</x:v>
      </x:c>
      <x:c r="I9" s="31" t="str">
        <x:v>Promedio</x:v>
      </x:c>
      <x:c r="J9" s="31" t="str">
        <x:v>Estado</x:v>
      </x:c>
    </x:row>
    <x:row r="10" ht="22" customHeight="1">
      <x:c r="A10" s="36" t="n">
        <x:v>1</x:v>
      </x:c>
      <x:c r="B10" s="36" t="str">
        <x:v>Ana Pérez</x:v>
      </x:c>
      <x:c r="C10" s="36" t="str">
        <x:v>A001</x:v>
      </x:c>
      <x:c r="D10" s="42" t="n">
        <x:v>9.2</x:v>
      </x:c>
      <x:c r="E10" s="42" t="n">
        <x:v>8.8</x:v>
      </x:c>
      <x:c r="F10" s="42" t="n">
        <x:v>8.5</x:v>
      </x:c>
      <x:c r="G10" s="42" t="n">
        <x:v>9</x:v>
      </x:c>
      <x:c r="H10" s="42" t="n">
        <x:v>9.5</x:v>
      </x:c>
      <x:c r="I10" s="43" t="n">
        <x:f>IF(COUNT(D10:H10)=0,"",SUMPRODUCT(D10:H10,$D$4:$H$4))</x:f>
        <x:v>8.924999999999999</x:v>
      </x:c>
      <x:c r="J10" s="36" t="str">
        <x:f>IF(I10="","",IF(I10&gt;=$B$4,"Aprobado","Requiere apoyo"))</x:f>
        <x:v>Aprobado</x:v>
      </x:c>
    </x:row>
    <x:row r="11" ht="22" customHeight="1">
      <x:c r="A11" s="37" t="n">
        <x:v>2</x:v>
      </x:c>
      <x:c r="B11" s="37" t="str">
        <x:v>Carlos Ruiz</x:v>
      </x:c>
      <x:c r="C11" s="37" t="str">
        <x:v>A002</x:v>
      </x:c>
      <x:c r="D11" s="44" t="n">
        <x:v>6.5</x:v>
      </x:c>
      <x:c r="E11" s="44" t="n">
        <x:v>7.2</x:v>
      </x:c>
      <x:c r="F11" s="44" t="n">
        <x:v>6.8</x:v>
      </x:c>
      <x:c r="G11" s="44" t="n">
        <x:v>7</x:v>
      </x:c>
      <x:c r="H11" s="44" t="n">
        <x:v>8</x:v>
      </x:c>
      <x:c r="I11" s="45" t="n">
        <x:f>IF(COUNT(D11:H11)=0,"",SUMPRODUCT(D11:H11,$D$4:$H$4))</x:f>
        <x:v>6.99</x:v>
      </x:c>
      <x:c r="J11" s="37" t="str">
        <x:f>IF(I11="","",IF(I11&gt;=$B$4,"Aprobado","Requiere apoyo"))</x:f>
        <x:v>Requiere apoyo</x:v>
      </x:c>
    </x:row>
    <x:row r="12" ht="22" customHeight="1">
      <x:c r="A12" s="37" t="n">
        <x:v>3</x:v>
      </x:c>
      <x:c r="B12" s="37" t="str">
        <x:v>María López</x:v>
      </x:c>
      <x:c r="C12" s="37" t="str">
        <x:v>A003</x:v>
      </x:c>
      <x:c r="D12" s="44" t="n">
        <x:v>8</x:v>
      </x:c>
      <x:c r="E12" s="44" t="n">
        <x:v>8.7</x:v>
      </x:c>
      <x:c r="F12" s="44" t="n">
        <x:v>9.1</x:v>
      </x:c>
      <x:c r="G12" s="44" t="n">
        <x:v>8.6</x:v>
      </x:c>
      <x:c r="H12" s="44" t="n">
        <x:v>9</x:v>
      </x:c>
      <x:c r="I12" s="45" t="n">
        <x:f>IF(COUNT(D12:H12)=0,"",SUMPRODUCT(D12:H12,$D$4:$H$4))</x:f>
        <x:v>8.665000000000001</x:v>
      </x:c>
      <x:c r="J12" s="37" t="str">
        <x:f>IF(I12="","",IF(I12&gt;=$B$4,"Aprobado","Requiere apoyo"))</x:f>
        <x:v>Aprobado</x:v>
      </x:c>
    </x:row>
    <x:row r="13" ht="22" customHeight="1">
      <x:c r="A13" s="37" t="n">
        <x:v>4</x:v>
      </x:c>
      <x:c r="B13" s="37" t="str">
        <x:v>Diego Mora</x:v>
      </x:c>
      <x:c r="C13" s="37" t="str">
        <x:v>A004</x:v>
      </x:c>
      <x:c r="D13" s="44" t="n">
        <x:v>5.5</x:v>
      </x:c>
      <x:c r="E13" s="44" t="n">
        <x:v>6</x:v>
      </x:c>
      <x:c r="F13" s="44" t="n">
        <x:v>5.8</x:v>
      </x:c>
      <x:c r="G13" s="44" t="n">
        <x:v>6.3</x:v>
      </x:c>
      <x:c r="H13" s="44" t="n">
        <x:v>7</x:v>
      </x:c>
      <x:c r="I13" s="45" t="n">
        <x:f>IF(COUNT(D13:H13)=0,"",SUMPRODUCT(D13:H13,$D$4:$H$4))</x:f>
        <x:v>6.025</x:v>
      </x:c>
      <x:c r="J13" s="37" t="str">
        <x:f>IF(I13="","",IF(I13&gt;=$B$4,"Aprobado","Requiere apoyo"))</x:f>
        <x:v>Requiere apoyo</x:v>
      </x:c>
    </x:row>
    <x:row r="14" ht="22" customHeight="1">
      <x:c r="A14" s="37" t="n">
        <x:v>5</x:v>
      </x:c>
      <x:c r="B14" s="37" t="str">
        <x:v>Sofía Vega</x:v>
      </x:c>
      <x:c r="C14" s="37" t="str">
        <x:v>A005</x:v>
      </x:c>
      <x:c r="D14" s="44" t="n">
        <x:v>9.5</x:v>
      </x:c>
      <x:c r="E14" s="44" t="n">
        <x:v>9</x:v>
      </x:c>
      <x:c r="F14" s="44" t="n">
        <x:v>9.3</x:v>
      </x:c>
      <x:c r="G14" s="44" t="n">
        <x:v>9.7</x:v>
      </x:c>
      <x:c r="H14" s="44" t="n">
        <x:v>9</x:v>
      </x:c>
      <x:c r="I14" s="45" t="n">
        <x:f>IF(COUNT(D14:H14)=0,"",SUMPRODUCT(D14:H14,$D$4:$H$4))</x:f>
        <x:v>9.35</x:v>
      </x:c>
      <x:c r="J14" s="37" t="str">
        <x:f>IF(I14="","",IF(I14&gt;=$B$4,"Aprobado","Requiere apoyo"))</x:f>
        <x:v>Aprobado</x:v>
      </x:c>
    </x:row>
    <x:row r="15" ht="22" customHeight="1">
      <x:c r="A15" s="37" t="n">
        <x:v>6</x:v>
      </x:c>
      <x:c r="B15" s="37" t="str">
        <x:v>Luis Torres</x:v>
      </x:c>
      <x:c r="C15" s="37" t="str">
        <x:v>A006</x:v>
      </x:c>
      <x:c r="D15" s="44" t="n">
        <x:v>7</x:v>
      </x:c>
      <x:c r="E15" s="44" t="n">
        <x:v>7.5</x:v>
      </x:c>
      <x:c r="F15" s="44" t="n">
        <x:v>7.2</x:v>
      </x:c>
      <x:c r="G15" s="44" t="n">
        <x:v>7.1</x:v>
      </x:c>
      <x:c r="H15" s="44" t="n">
        <x:v>8.5</x:v>
      </x:c>
      <x:c r="I15" s="45" t="n">
        <x:f>IF(COUNT(D15:H15)=0,"",SUMPRODUCT(D15:H15,$D$4:$H$4))</x:f>
        <x:v>7.324999999999999</x:v>
      </x:c>
      <x:c r="J15" s="37" t="str">
        <x:f>IF(I15="","",IF(I15&gt;=$B$4,"Aprobado","Requiere apoyo"))</x:f>
        <x:v>Aprobado</x:v>
      </x:c>
    </x:row>
    <x:row r="16" ht="22" customHeight="1">
      <x:c r="A16" s="37"/>
      <x:c r="B16" s="37"/>
      <x:c r="C16" s="37"/>
      <x:c r="D16" s="44"/>
      <x:c r="E16" s="44"/>
      <x:c r="F16" s="44"/>
      <x:c r="G16" s="44"/>
      <x:c r="H16" s="44"/>
      <x:c r="I16" s="45" t="str">
        <x:f>IF(COUNT(D16:H16)=0,"",SUMPRODUCT(D16:H16,$D$4:$H$4))</x:f>
      </x:c>
      <x:c r="J16" s="37" t="str">
        <x:f>IF(I16="","",IF(I16&gt;=$B$4,"Aprobado","Requiere apoyo"))</x:f>
      </x:c>
    </x:row>
    <x:row r="17" ht="22" customHeight="1">
      <x:c r="A17" s="37"/>
      <x:c r="B17" s="37"/>
      <x:c r="C17" s="37"/>
      <x:c r="D17" s="44"/>
      <x:c r="E17" s="44"/>
      <x:c r="F17" s="44"/>
      <x:c r="G17" s="44"/>
      <x:c r="H17" s="44"/>
      <x:c r="I17" s="45" t="str">
        <x:f>IF(COUNT(D17:H17)=0,"",SUMPRODUCT(D17:H17,$D$4:$H$4))</x:f>
      </x:c>
      <x:c r="J17" s="37" t="str">
        <x:f>IF(I17="","",IF(I17&gt;=$B$4,"Aprobado","Requiere apoyo"))</x:f>
      </x:c>
    </x:row>
    <x:row r="18" ht="22" customHeight="1">
      <x:c r="A18" s="37"/>
      <x:c r="B18" s="37"/>
      <x:c r="C18" s="37"/>
      <x:c r="D18" s="44"/>
      <x:c r="E18" s="44"/>
      <x:c r="F18" s="44"/>
      <x:c r="G18" s="44"/>
      <x:c r="H18" s="44"/>
      <x:c r="I18" s="45" t="str">
        <x:f>IF(COUNT(D18:H18)=0,"",SUMPRODUCT(D18:H18,$D$4:$H$4))</x:f>
      </x:c>
      <x:c r="J18" s="37" t="str">
        <x:f>IF(I18="","",IF(I18&gt;=$B$4,"Aprobado","Requiere apoyo"))</x:f>
      </x:c>
    </x:row>
    <x:row r="19" ht="22" customHeight="1">
      <x:c r="A19" s="37"/>
      <x:c r="B19" s="37"/>
      <x:c r="C19" s="37"/>
      <x:c r="D19" s="44"/>
      <x:c r="E19" s="44"/>
      <x:c r="F19" s="44"/>
      <x:c r="G19" s="44"/>
      <x:c r="H19" s="44"/>
      <x:c r="I19" s="45" t="str">
        <x:f>IF(COUNT(D19:H19)=0,"",SUMPRODUCT(D19:H19,$D$4:$H$4))</x:f>
      </x:c>
      <x:c r="J19" s="37" t="str">
        <x:f>IF(I19="","",IF(I19&gt;=$B$4,"Aprobado","Requiere apoyo"))</x:f>
      </x:c>
    </x:row>
    <x:row r="20" ht="22" customHeight="1">
      <x:c r="A20" s="37"/>
      <x:c r="B20" s="37"/>
      <x:c r="C20" s="37"/>
      <x:c r="D20" s="44"/>
      <x:c r="E20" s="44"/>
      <x:c r="F20" s="44"/>
      <x:c r="G20" s="44"/>
      <x:c r="H20" s="44"/>
      <x:c r="I20" s="45" t="str">
        <x:f>IF(COUNT(D20:H20)=0,"",SUMPRODUCT(D20:H20,$D$4:$H$4))</x:f>
      </x:c>
      <x:c r="J20" s="37" t="str">
        <x:f>IF(I20="","",IF(I20&gt;=$B$4,"Aprobado","Requiere apoyo"))</x:f>
      </x:c>
    </x:row>
    <x:row r="21" ht="22" customHeight="1">
      <x:c r="A21" s="37"/>
      <x:c r="B21" s="37"/>
      <x:c r="C21" s="37"/>
      <x:c r="D21" s="44"/>
      <x:c r="E21" s="44"/>
      <x:c r="F21" s="44"/>
      <x:c r="G21" s="44"/>
      <x:c r="H21" s="44"/>
      <x:c r="I21" s="45" t="str">
        <x:f>IF(COUNT(D21:H21)=0,"",SUMPRODUCT(D21:H21,$D$4:$H$4))</x:f>
      </x:c>
      <x:c r="J21" s="37" t="str">
        <x:f>IF(I21="","",IF(I21&gt;=$B$4,"Aprobado","Requiere apoyo"))</x:f>
      </x:c>
    </x:row>
    <x:row r="22" ht="22" customHeight="1">
      <x:c r="A22" s="37"/>
      <x:c r="B22" s="37"/>
      <x:c r="C22" s="37"/>
      <x:c r="D22" s="44"/>
      <x:c r="E22" s="44"/>
      <x:c r="F22" s="44"/>
      <x:c r="G22" s="44"/>
      <x:c r="H22" s="44"/>
      <x:c r="I22" s="45" t="str">
        <x:f>IF(COUNT(D22:H22)=0,"",SUMPRODUCT(D22:H22,$D$4:$H$4))</x:f>
      </x:c>
      <x:c r="J22" s="37" t="str">
        <x:f>IF(I22="","",IF(I22&gt;=$B$4,"Aprobado","Requiere apoyo"))</x:f>
      </x:c>
    </x:row>
    <x:row r="23" ht="22" customHeight="1">
      <x:c r="A23" s="37"/>
      <x:c r="B23" s="37"/>
      <x:c r="C23" s="37"/>
      <x:c r="D23" s="44"/>
      <x:c r="E23" s="44"/>
      <x:c r="F23" s="44"/>
      <x:c r="G23" s="44"/>
      <x:c r="H23" s="44"/>
      <x:c r="I23" s="45" t="str">
        <x:f>IF(COUNT(D23:H23)=0,"",SUMPRODUCT(D23:H23,$D$4:$H$4))</x:f>
      </x:c>
      <x:c r="J23" s="37" t="str">
        <x:f>IF(I23="","",IF(I23&gt;=$B$4,"Aprobado","Requiere apoyo"))</x:f>
      </x:c>
    </x:row>
    <x:row r="24" ht="22" customHeight="1">
      <x:c r="A24" s="37"/>
      <x:c r="B24" s="37"/>
      <x:c r="C24" s="37"/>
      <x:c r="D24" s="44"/>
      <x:c r="E24" s="44"/>
      <x:c r="F24" s="44"/>
      <x:c r="G24" s="44"/>
      <x:c r="H24" s="44"/>
      <x:c r="I24" s="45" t="str">
        <x:f>IF(COUNT(D24:H24)=0,"",SUMPRODUCT(D24:H24,$D$4:$H$4))</x:f>
      </x:c>
      <x:c r="J24" s="37" t="str">
        <x:f>IF(I24="","",IF(I24&gt;=$B$4,"Aprobado","Requiere apoyo"))</x:f>
      </x:c>
    </x:row>
    <x:row r="25" ht="22" customHeight="1">
      <x:c r="A25" s="37"/>
      <x:c r="B25" s="37"/>
      <x:c r="C25" s="37"/>
      <x:c r="D25" s="44"/>
      <x:c r="E25" s="44"/>
      <x:c r="F25" s="44"/>
      <x:c r="G25" s="44"/>
      <x:c r="H25" s="44"/>
      <x:c r="I25" s="45" t="str">
        <x:f>IF(COUNT(D25:H25)=0,"",SUMPRODUCT(D25:H25,$D$4:$H$4))</x:f>
      </x:c>
      <x:c r="J25" s="37" t="str">
        <x:f>IF(I25="","",IF(I25&gt;=$B$4,"Aprobado","Requiere apoyo"))</x:f>
      </x:c>
    </x:row>
    <x:row r="26" ht="22" customHeight="1">
      <x:c r="A26" s="37"/>
      <x:c r="B26" s="37"/>
      <x:c r="C26" s="37"/>
      <x:c r="D26" s="44"/>
      <x:c r="E26" s="44"/>
      <x:c r="F26" s="44"/>
      <x:c r="G26" s="44"/>
      <x:c r="H26" s="44"/>
      <x:c r="I26" s="45" t="str">
        <x:f>IF(COUNT(D26:H26)=0,"",SUMPRODUCT(D26:H26,$D$4:$H$4))</x:f>
      </x:c>
      <x:c r="J26" s="37" t="str">
        <x:f>IF(I26="","",IF(I26&gt;=$B$4,"Aprobado","Requiere apoyo"))</x:f>
      </x:c>
    </x:row>
    <x:row r="27" ht="22" customHeight="1">
      <x:c r="A27" s="37"/>
      <x:c r="B27" s="37"/>
      <x:c r="C27" s="37"/>
      <x:c r="D27" s="44"/>
      <x:c r="E27" s="44"/>
      <x:c r="F27" s="44"/>
      <x:c r="G27" s="44"/>
      <x:c r="H27" s="44"/>
      <x:c r="I27" s="45" t="str">
        <x:f>IF(COUNT(D27:H27)=0,"",SUMPRODUCT(D27:H27,$D$4:$H$4))</x:f>
      </x:c>
      <x:c r="J27" s="37" t="str">
        <x:f>IF(I27="","",IF(I27&gt;=$B$4,"Aprobado","Requiere apoyo"))</x:f>
      </x:c>
    </x:row>
    <x:row r="28" ht="22" customHeight="1">
      <x:c r="A28" s="37"/>
      <x:c r="B28" s="37"/>
      <x:c r="C28" s="37"/>
      <x:c r="D28" s="44"/>
      <x:c r="E28" s="44"/>
      <x:c r="F28" s="44"/>
      <x:c r="G28" s="44"/>
      <x:c r="H28" s="44"/>
      <x:c r="I28" s="45" t="str">
        <x:f>IF(COUNT(D28:H28)=0,"",SUMPRODUCT(D28:H28,$D$4:$H$4))</x:f>
      </x:c>
      <x:c r="J28" s="37" t="str">
        <x:f>IF(I28="","",IF(I28&gt;=$B$4,"Aprobado","Requiere apoyo"))</x:f>
      </x:c>
    </x:row>
    <x:row r="29" ht="22" customHeight="1">
      <x:c r="A29" s="37"/>
      <x:c r="B29" s="37"/>
      <x:c r="C29" s="37"/>
      <x:c r="D29" s="44"/>
      <x:c r="E29" s="44"/>
      <x:c r="F29" s="44"/>
      <x:c r="G29" s="44"/>
      <x:c r="H29" s="44"/>
      <x:c r="I29" s="45" t="str">
        <x:f>IF(COUNT(D29:H29)=0,"",SUMPRODUCT(D29:H29,$D$4:$H$4))</x:f>
      </x:c>
      <x:c r="J29" s="37" t="str">
        <x:f>IF(I29="","",IF(I29&gt;=$B$4,"Aprobado","Requiere apoyo"))</x:f>
      </x:c>
    </x:row>
    <x:row r="30" ht="22" customHeight="1">
      <x:c r="A30" s="37"/>
      <x:c r="B30" s="37"/>
      <x:c r="C30" s="37"/>
      <x:c r="D30" s="44"/>
      <x:c r="E30" s="44"/>
      <x:c r="F30" s="44"/>
      <x:c r="G30" s="44"/>
      <x:c r="H30" s="44"/>
      <x:c r="I30" s="45" t="str">
        <x:f>IF(COUNT(D30:H30)=0,"",SUMPRODUCT(D30:H30,$D$4:$H$4))</x:f>
      </x:c>
      <x:c r="J30" s="37" t="str">
        <x:f>IF(I30="","",IF(I30&gt;=$B$4,"Aprobado","Requiere apoyo"))</x:f>
      </x:c>
    </x:row>
    <x:row r="31" ht="22" customHeight="1">
      <x:c r="A31" s="37"/>
      <x:c r="B31" s="37"/>
      <x:c r="C31" s="37"/>
      <x:c r="D31" s="44"/>
      <x:c r="E31" s="44"/>
      <x:c r="F31" s="44"/>
      <x:c r="G31" s="44"/>
      <x:c r="H31" s="44"/>
      <x:c r="I31" s="45" t="str">
        <x:f>IF(COUNT(D31:H31)=0,"",SUMPRODUCT(D31:H31,$D$4:$H$4))</x:f>
      </x:c>
      <x:c r="J31" s="37" t="str">
        <x:f>IF(I31="","",IF(I31&gt;=$B$4,"Aprobado","Requiere apoyo"))</x:f>
      </x:c>
    </x:row>
    <x:row r="32" ht="22" customHeight="1">
      <x:c r="A32" s="37"/>
      <x:c r="B32" s="37"/>
      <x:c r="C32" s="37"/>
      <x:c r="D32" s="44"/>
      <x:c r="E32" s="44"/>
      <x:c r="F32" s="44"/>
      <x:c r="G32" s="44"/>
      <x:c r="H32" s="44"/>
      <x:c r="I32" s="45" t="str">
        <x:f>IF(COUNT(D32:H32)=0,"",SUMPRODUCT(D32:H32,$D$4:$H$4))</x:f>
      </x:c>
      <x:c r="J32" s="37" t="str">
        <x:f>IF(I32="","",IF(I32&gt;=$B$4,"Aprobado","Requiere apoyo"))</x:f>
      </x:c>
    </x:row>
    <x:row r="33" ht="22" customHeight="1">
      <x:c r="A33" s="37"/>
      <x:c r="B33" s="37"/>
      <x:c r="C33" s="37"/>
      <x:c r="D33" s="44"/>
      <x:c r="E33" s="44"/>
      <x:c r="F33" s="44"/>
      <x:c r="G33" s="44"/>
      <x:c r="H33" s="44"/>
      <x:c r="I33" s="45" t="str">
        <x:f>IF(COUNT(D33:H33)=0,"",SUMPRODUCT(D33:H33,$D$4:$H$4))</x:f>
      </x:c>
      <x:c r="J33" s="37" t="str">
        <x:f>IF(I33="","",IF(I33&gt;=$B$4,"Aprobado","Requiere apoyo"))</x:f>
      </x:c>
    </x:row>
    <x:row r="34" ht="22" customHeight="1">
      <x:c r="A34" s="37"/>
      <x:c r="B34" s="37"/>
      <x:c r="C34" s="37"/>
      <x:c r="D34" s="44"/>
      <x:c r="E34" s="44"/>
      <x:c r="F34" s="44"/>
      <x:c r="G34" s="44"/>
      <x:c r="H34" s="44"/>
      <x:c r="I34" s="45" t="str">
        <x:f>IF(COUNT(D34:H34)=0,"",SUMPRODUCT(D34:H34,$D$4:$H$4))</x:f>
      </x:c>
      <x:c r="J34" s="37" t="str">
        <x:f>IF(I34="","",IF(I34&gt;=$B$4,"Aprobado","Requiere apoyo"))</x:f>
      </x:c>
    </x:row>
    <x:row r="35" ht="22" customHeight="1">
      <x:c r="A35" s="37"/>
      <x:c r="B35" s="37"/>
      <x:c r="C35" s="37"/>
      <x:c r="D35" s="44"/>
      <x:c r="E35" s="44"/>
      <x:c r="F35" s="44"/>
      <x:c r="G35" s="44"/>
      <x:c r="H35" s="44"/>
      <x:c r="I35" s="45" t="str">
        <x:f>IF(COUNT(D35:H35)=0,"",SUMPRODUCT(D35:H35,$D$4:$H$4))</x:f>
      </x:c>
      <x:c r="J35" s="37" t="str">
        <x:f>IF(I35="","",IF(I35&gt;=$B$4,"Aprobado","Requiere apoyo"))</x:f>
      </x:c>
    </x:row>
    <x:row r="36" ht="22" customHeight="1">
      <x:c r="A36" s="37"/>
      <x:c r="B36" s="37"/>
      <x:c r="C36" s="37"/>
      <x:c r="D36" s="44"/>
      <x:c r="E36" s="44"/>
      <x:c r="F36" s="44"/>
      <x:c r="G36" s="44"/>
      <x:c r="H36" s="44"/>
      <x:c r="I36" s="45" t="str">
        <x:f>IF(COUNT(D36:H36)=0,"",SUMPRODUCT(D36:H36,$D$4:$H$4))</x:f>
      </x:c>
      <x:c r="J36" s="37" t="str">
        <x:f>IF(I36="","",IF(I36&gt;=$B$4,"Aprobado","Requiere apoyo"))</x:f>
      </x:c>
    </x:row>
    <x:row r="37" ht="22" customHeight="1">
      <x:c r="A37" s="37"/>
      <x:c r="B37" s="37"/>
      <x:c r="C37" s="37"/>
      <x:c r="D37" s="44"/>
      <x:c r="E37" s="44"/>
      <x:c r="F37" s="44"/>
      <x:c r="G37" s="44"/>
      <x:c r="H37" s="44"/>
      <x:c r="I37" s="45" t="str">
        <x:f>IF(COUNT(D37:H37)=0,"",SUMPRODUCT(D37:H37,$D$4:$H$4))</x:f>
      </x:c>
      <x:c r="J37" s="37" t="str">
        <x:f>IF(I37="","",IF(I37&gt;=$B$4,"Aprobado","Requiere apoyo"))</x:f>
      </x:c>
    </x:row>
    <x:row r="38" ht="22" customHeight="1">
      <x:c r="A38" s="37"/>
      <x:c r="B38" s="37"/>
      <x:c r="C38" s="37"/>
      <x:c r="D38" s="44"/>
      <x:c r="E38" s="44"/>
      <x:c r="F38" s="44"/>
      <x:c r="G38" s="44"/>
      <x:c r="H38" s="44"/>
      <x:c r="I38" s="45" t="str">
        <x:f>IF(COUNT(D38:H38)=0,"",SUMPRODUCT(D38:H38,$D$4:$H$4))</x:f>
      </x:c>
      <x:c r="J38" s="37" t="str">
        <x:f>IF(I38="","",IF(I38&gt;=$B$4,"Aprobado","Requiere apoyo"))</x:f>
      </x:c>
    </x:row>
    <x:row r="39" ht="22" customHeight="1">
      <x:c r="A39" s="37"/>
      <x:c r="B39" s="37"/>
      <x:c r="C39" s="37"/>
      <x:c r="D39" s="44"/>
      <x:c r="E39" s="44"/>
      <x:c r="F39" s="44"/>
      <x:c r="G39" s="44"/>
      <x:c r="H39" s="44"/>
      <x:c r="I39" s="45" t="str">
        <x:f>IF(COUNT(D39:H39)=0,"",SUMPRODUCT(D39:H39,$D$4:$H$4))</x:f>
      </x:c>
      <x:c r="J39" s="37" t="str">
        <x:f>IF(I39="","",IF(I39&gt;=$B$4,"Aprobado","Requiere apoyo"))</x:f>
      </x:c>
    </x:row>
    <x:row r="40" ht="22" customHeight="1">
      <x:c r="A40" s="37"/>
      <x:c r="B40" s="37"/>
      <x:c r="C40" s="37"/>
      <x:c r="D40" s="44"/>
      <x:c r="E40" s="44"/>
      <x:c r="F40" s="44"/>
      <x:c r="G40" s="44"/>
      <x:c r="H40" s="44"/>
      <x:c r="I40" s="45" t="str">
        <x:f>IF(COUNT(D40:H40)=0,"",SUMPRODUCT(D40:H40,$D$4:$H$4))</x:f>
      </x:c>
      <x:c r="J40" s="37" t="str">
        <x:f>IF(I40="","",IF(I40&gt;=$B$4,"Aprobado","Requiere apoyo"))</x:f>
      </x:c>
    </x:row>
    <x:row r="41" ht="22" customHeight="1">
      <x:c r="A41" s="37"/>
      <x:c r="B41" s="37"/>
      <x:c r="C41" s="37"/>
      <x:c r="D41" s="44"/>
      <x:c r="E41" s="44"/>
      <x:c r="F41" s="44"/>
      <x:c r="G41" s="44"/>
      <x:c r="H41" s="44"/>
      <x:c r="I41" s="45" t="str">
        <x:f>IF(COUNT(D41:H41)=0,"",SUMPRODUCT(D41:H41,$D$4:$H$4))</x:f>
      </x:c>
      <x:c r="J41" s="37" t="str">
        <x:f>IF(I41="","",IF(I41&gt;=$B$4,"Aprobado","Requiere apoyo"))</x:f>
      </x:c>
    </x:row>
    <x:row r="42" ht="22" customHeight="1">
      <x:c r="A42" s="37"/>
      <x:c r="B42" s="37"/>
      <x:c r="C42" s="37"/>
      <x:c r="D42" s="44"/>
      <x:c r="E42" s="44"/>
      <x:c r="F42" s="44"/>
      <x:c r="G42" s="44"/>
      <x:c r="H42" s="44"/>
      <x:c r="I42" s="45" t="str">
        <x:f>IF(COUNT(D42:H42)=0,"",SUMPRODUCT(D42:H42,$D$4:$H$4))</x:f>
      </x:c>
      <x:c r="J42" s="37" t="str">
        <x:f>IF(I42="","",IF(I42&gt;=$B$4,"Aprobado","Requiere apoyo"))</x:f>
      </x:c>
    </x:row>
    <x:row r="43" ht="22" customHeight="1">
      <x:c r="A43" s="37"/>
      <x:c r="B43" s="37"/>
      <x:c r="C43" s="37"/>
      <x:c r="D43" s="44"/>
      <x:c r="E43" s="44"/>
      <x:c r="F43" s="44"/>
      <x:c r="G43" s="44"/>
      <x:c r="H43" s="44"/>
      <x:c r="I43" s="45" t="str">
        <x:f>IF(COUNT(D43:H43)=0,"",SUMPRODUCT(D43:H43,$D$4:$H$4))</x:f>
      </x:c>
      <x:c r="J43" s="37" t="str">
        <x:f>IF(I43="","",IF(I43&gt;=$B$4,"Aprobado","Requiere apoyo"))</x:f>
      </x:c>
    </x:row>
    <x:row r="44" ht="22" customHeight="1">
      <x:c r="A44" s="37"/>
      <x:c r="B44" s="37"/>
      <x:c r="C44" s="37"/>
      <x:c r="D44" s="44"/>
      <x:c r="E44" s="44"/>
      <x:c r="F44" s="44"/>
      <x:c r="G44" s="44"/>
      <x:c r="H44" s="44"/>
      <x:c r="I44" s="45" t="str">
        <x:f>IF(COUNT(D44:H44)=0,"",SUMPRODUCT(D44:H44,$D$4:$H$4))</x:f>
      </x:c>
      <x:c r="J44" s="37" t="str">
        <x:f>IF(I44="","",IF(I44&gt;=$B$4,"Aprobado","Requiere apoyo"))</x:f>
      </x:c>
    </x:row>
    <x:row r="45" ht="22" customHeight="1">
      <x:c r="A45" s="37"/>
      <x:c r="B45" s="37"/>
      <x:c r="C45" s="37"/>
      <x:c r="D45" s="44"/>
      <x:c r="E45" s="44"/>
      <x:c r="F45" s="44"/>
      <x:c r="G45" s="44"/>
      <x:c r="H45" s="44"/>
      <x:c r="I45" s="45" t="str">
        <x:f>IF(COUNT(D45:H45)=0,"",SUMPRODUCT(D45:H45,$D$4:$H$4))</x:f>
      </x:c>
      <x:c r="J45" s="37" t="str">
        <x:f>IF(I45="","",IF(I45&gt;=$B$4,"Aprobado","Requiere apoyo"))</x:f>
      </x:c>
    </x:row>
    <x:row r="46" ht="22" customHeight="1">
      <x:c r="A46" s="37"/>
      <x:c r="B46" s="37"/>
      <x:c r="C46" s="37"/>
      <x:c r="D46" s="44"/>
      <x:c r="E46" s="44"/>
      <x:c r="F46" s="44"/>
      <x:c r="G46" s="44"/>
      <x:c r="H46" s="44"/>
      <x:c r="I46" s="45" t="str">
        <x:f>IF(COUNT(D46:H46)=0,"",SUMPRODUCT(D46:H46,$D$4:$H$4))</x:f>
      </x:c>
      <x:c r="J46" s="37" t="str">
        <x:f>IF(I46="","",IF(I46&gt;=$B$4,"Aprobado","Requiere apoyo"))</x:f>
      </x:c>
    </x:row>
    <x:row r="47" ht="22" customHeight="1">
      <x:c r="A47" s="37"/>
      <x:c r="B47" s="37"/>
      <x:c r="C47" s="37"/>
      <x:c r="D47" s="44"/>
      <x:c r="E47" s="44"/>
      <x:c r="F47" s="44"/>
      <x:c r="G47" s="44"/>
      <x:c r="H47" s="44"/>
      <x:c r="I47" s="45" t="str">
        <x:f>IF(COUNT(D47:H47)=0,"",SUMPRODUCT(D47:H47,$D$4:$H$4))</x:f>
      </x:c>
      <x:c r="J47" s="37" t="str">
        <x:f>IF(I47="","",IF(I47&gt;=$B$4,"Aprobado","Requiere apoyo"))</x:f>
      </x:c>
    </x:row>
    <x:row r="48" ht="22" customHeight="1">
      <x:c r="A48" s="37"/>
      <x:c r="B48" s="37"/>
      <x:c r="C48" s="37"/>
      <x:c r="D48" s="44"/>
      <x:c r="E48" s="44"/>
      <x:c r="F48" s="44"/>
      <x:c r="G48" s="44"/>
      <x:c r="H48" s="44"/>
      <x:c r="I48" s="45" t="str">
        <x:f>IF(COUNT(D48:H48)=0,"",SUMPRODUCT(D48:H48,$D$4:$H$4))</x:f>
      </x:c>
      <x:c r="J48" s="37" t="str">
        <x:f>IF(I48="","",IF(I48&gt;=$B$4,"Aprobado","Requiere apoyo"))</x:f>
      </x:c>
    </x:row>
    <x:row r="49" ht="22" customHeight="1">
      <x:c r="A49" s="38"/>
      <x:c r="B49" s="38"/>
      <x:c r="C49" s="38"/>
      <x:c r="D49" s="46"/>
      <x:c r="E49" s="46"/>
      <x:c r="F49" s="46"/>
      <x:c r="G49" s="46"/>
      <x:c r="H49" s="46"/>
      <x:c r="I49" s="47" t="str">
        <x:f>IF(COUNT(D49:H49)=0,"",SUMPRODUCT(D49:H49,$D$4:$H$4))</x:f>
      </x:c>
      <x:c r="J49" s="38" t="str">
        <x:f>IF(I49="","",IF(I49&gt;=$B$4,"Aprobado","Requiere apoyo"))</x:f>
      </x:c>
    </x:row>
  </x:sheetData>
  <x:mergeCells>
    <x:mergeCell ref="A1:J1"/>
  </x:mergeCells>
  <x:conditionalFormatting sqref="J10:J49">
    <x:cfRule type="containsText" dxfId="0" priority="1" operator="containsText" text="Aprobado"/>
    <x:cfRule type="containsText" dxfId="1" priority="2" operator="containsText" text="Requiere apoyo"/>
  </x:conditionalFormatting>
  <x:conditionalFormatting sqref="J4:J4">
    <x:cfRule type="cellIs" dxfId="2" priority="3" operator="notEqual">
      <x:formula>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7c7a339a4594fb5"/>
  </x:tableParts>
</x:worksheet>
</file>