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66969d4ae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guimiento" sheetId="1" r:id="Re36a6a0360d346d2"/>
    <x:sheet xmlns:r="http://schemas.openxmlformats.org/officeDocument/2006/relationships" name="Panel" sheetId="2" r:id="Rbb2c7ebdd55a44e6"/>
    <x:sheet xmlns:r="http://schemas.openxmlformats.org/officeDocument/2006/relationships" name="Guía" sheetId="3" r:id="R9b759fb21c0549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[Red](#,##0.00);–"/>
  </x:numFmts>
  <x:fonts count="9">
    <x:font>
      <x:sz val="11"/>
      <x:name val="Carlito"/>
    </x:font>
    <x:font>
      <x:b/>
      <x:sz val="17"/>
      <x:color rgb="FFFFFFFF"/>
      <x:name val="Carlito"/>
    </x:font>
    <x:font>
      <x:sz val="10"/>
      <x:color rgb="FF286079"/>
      <x:name val="Carlito"/>
    </x:font>
    <x:font>
      <x:b/>
      <x:sz val="10"/>
      <x:color rgb="FFFFFFFF"/>
      <x:name val="Carlito"/>
    </x:font>
    <x:font>
      <x:b/>
      <x:sz val="11"/>
      <x:color rgb="FF23445B"/>
      <x:name val="Carlito"/>
    </x:font>
    <x:font>
      <x:b/>
      <x:sz val="11"/>
      <x:color rgb="FF173E57"/>
      <x:name val="Carlito"/>
    </x:font>
    <x:font>
      <x:sz val="11"/>
      <x:color rgb="FF76552B"/>
      <x:name val="Carlito"/>
    </x:font>
    <x:font>
      <x:b/>
      <x:sz val="11"/>
      <x:color rgb="FFFFFFFF"/>
      <x:name val="Carlito"/>
    </x:font>
    <x:font>
      <x:b/>
      <x:sz val="11"/>
      <x:color rgb="FF246A91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E57"/>
      </x:patternFill>
    </x:fill>
    <x:fill>
      <x:patternFill patternType="solid">
        <x:fgColor rgb="FFEAF4F9"/>
      </x:patternFill>
    </x:fill>
    <x:fill>
      <x:patternFill patternType="solid">
        <x:fgColor rgb="FFEEF6FE"/>
      </x:patternFill>
    </x:fill>
    <x:fill>
      <x:patternFill patternType="solid">
        <x:fgColor rgb="FF246A91"/>
      </x:patternFill>
    </x:fill>
    <x:fill>
      <x:patternFill patternType="solid">
        <x:fgColor rgb="FFF4F9FC"/>
      </x:patternFill>
    </x:fill>
    <x:fill>
      <x:patternFill patternType="solid">
        <x:fgColor rgb="FFE9F5F4"/>
      </x:patternFill>
    </x:fill>
    <x:fill>
      <x:patternFill patternType="solid">
        <x:fgColor rgb="FFFDF3E6"/>
      </x:patternFill>
    </x:fill>
    <x:fill>
      <x:patternFill patternType="solid">
        <x:fgColor rgb="FF147B85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201" fontId="0" fillId="4" borderId="0" xfId="0" applyNumberFormat="1" applyFont="1" applyFill="1" applyBorder="1"/>
    <x:xf numFmtId="201" fontId="0" fillId="0" borderId="0" xfId="0" applyNumberFormat="1" applyFont="1" applyFill="1" applyBorder="1"/>
    <x:xf numFmtId="201" fontId="0" fillId="4" borderId="1" xfId="0" applyNumberFormat="1" applyFont="1" applyFill="1" applyBorder="1"/>
    <x:xf numFmtId="201" fontId="0" fillId="0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201" fontId="5" fillId="7" borderId="0" xfId="0" applyNumberFormat="1" applyFont="1" applyFill="1" applyBorder="1"/>
    <x:xf numFmtId="201" fontId="5" fillId="7" borderId="1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9" borderId="1" xfId="0" applyNumberFormat="1" applyFont="1" applyFill="1" applyBorder="1"/>
    <x:xf numFmtId="0" fontId="7" fillId="9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</x:cellXfs>
  <x:cellStyles count="1">
    <x:cellStyle name="Normal" xfId="0"/>
  </x:cellStyles>
  <x:dxfs count="3">
    <x:dxf>
      <x:fill>
        <x:patternFill patternType="solid">
          <x:bgColor rgb="FFFCE7E6"/>
        </x:patternFill>
      </x:fill>
    </x:dxf>
    <x:dxf>
      <x:fill>
        <x:patternFill patternType="solid">
          <x:bgColor rgb="FFDDF4E6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887f51b894a8d" /><Relationship Type="http://schemas.openxmlformats.org/officeDocument/2006/relationships/theme" Target="/xl/theme/theme1.xml" Id="Rade9fd18b82d40a9" /><Relationship Type="http://schemas.openxmlformats.org/officeDocument/2006/relationships/sharedStrings" Target="/xl/sharedStrings.xml" Id="R95887b89b28f4f3e" /><Relationship Type="http://schemas.openxmlformats.org/officeDocument/2006/relationships/worksheet" Target="/xl/worksheets/sheet1.xml" Id="Re36a6a0360d346d2" /><Relationship Type="http://schemas.openxmlformats.org/officeDocument/2006/relationships/worksheet" Target="/xl/worksheets/sheet2.xml" Id="Rbb2c7ebdd55a44e6" /><Relationship Type="http://schemas.openxmlformats.org/officeDocument/2006/relationships/worksheet" Target="/xl/worksheets/sheet3.xml" Id="R9b759fb21c0549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30" hidden="0" customWidth="1"/>
    <x:col min="4" max="4" width="15" hidden="0" customWidth="1"/>
    <x:col min="5" max="5" width="16" hidden="0" customWidth="1"/>
    <x:col min="6" max="6" width="17" hidden="0" customWidth="1"/>
    <x:col min="7" max="7" width="17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26" hidden="0" customWidth="1"/>
  </x:cols>
  <x:sheetData>
    <x:row r="1" ht="27" customHeight="1">
      <x:c r="A1" s="4" t="str">
        <x:v>SEGUIMIENTO DE ÓRDENES Y ENTREGAS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8" customHeight="1">
      <x:c r="A3" s="9" t="str">
        <x:v>80 partidas · cantidades recibidas y pendientes · fechas prometidas · valor comprometido y por recibir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</x:row>
    <x:row r="5">
      <x:c r="A5" t="str">
        <x:v>Empresa / proyecto</x:v>
      </x:c>
      <x:c r="C5" s="14" t="str">
        <x:v>Empresa Demostración</x:v>
      </x:c>
      <x:c r="D5" s="14"/>
      <x:c r="E5" s="14"/>
      <x:c r="F5" s="14"/>
      <x:c r="G5" t="str">
        <x:v>Fecha de revisión</x:v>
      </x:c>
      <x:c r="I5" s="12" t="n">
        <x:f>TODAY()</x:f>
        <x:v>46311</x:v>
      </x:c>
    </x:row>
    <x:row r="9" ht="32" customHeight="1">
      <x:c r="A9" s="19" t="str">
        <x:v>OC</x:v>
      </x:c>
      <x:c r="B9" s="19" t="str">
        <x:v>Proveedor</x:v>
      </x:c>
      <x:c r="C9" s="19" t="str">
        <x:v>Artículo / concepto</x:v>
      </x:c>
      <x:c r="D9" s="19" t="str">
        <x:v>Cant. pedida</x:v>
      </x:c>
      <x:c r="E9" s="19" t="str">
        <x:v>Cant. recibida</x:v>
      </x:c>
      <x:c r="F9" s="19" t="str">
        <x:v>Pendiente und.</x:v>
      </x:c>
      <x:c r="G9" s="19" t="str">
        <x:v>Precio unitario</x:v>
      </x:c>
      <x:c r="H9" s="19" t="str">
        <x:v>Valor pedido</x:v>
      </x:c>
      <x:c r="I9" s="19" t="str">
        <x:v>Valor recibido</x:v>
      </x:c>
      <x:c r="J9" s="19" t="str">
        <x:v>Valor pendiente</x:v>
      </x:c>
      <x:c r="K9" s="19" t="str">
        <x:v>Fecha prometida</x:v>
      </x:c>
      <x:c r="L9" s="19" t="str">
        <x:v>Estado</x:v>
      </x:c>
      <x:c r="M9" s="19" t="str">
        <x:v>Observaciones</x:v>
      </x:c>
    </x:row>
    <x:row r="10">
      <x:c r="A10" s="14" t="str">
        <x:v>OC-001</x:v>
      </x:c>
      <x:c r="B10" s="14" t="str">
        <x:v>Proveedor Delta</x:v>
      </x:c>
      <x:c r="C10" s="14" t="str">
        <x:v>Cajas de archivo</x:v>
      </x:c>
      <x:c r="D10" s="14" t="n">
        <x:v>30</x:v>
      </x:c>
      <x:c r="E10" s="14" t="n">
        <x:v>12</x:v>
      </x:c>
      <x:c r="F10" t="n">
        <x:f>IF(OR(A10="",D10=""),"",MAX(0,D10-IF(E10="",0,E10)))</x:f>
        <x:v>18</x:v>
      </x:c>
      <x:c r="G10" s="24" t="n">
        <x:v>8.75</x:v>
      </x:c>
      <x:c r="H10" s="25" t="n">
        <x:f>IF(OR(A10="",D10="",G10=""),"",ROUND(D10*G10,2))</x:f>
        <x:v>262.5</x:v>
      </x:c>
      <x:c r="I10" s="25" t="n">
        <x:f>IF(OR(A10="",E10="",G10=""),"",ROUND(E10*G10,2))</x:f>
        <x:v>105</x:v>
      </x:c>
      <x:c r="J10" s="25" t="n">
        <x:f>IF(OR(A10="",D10="",G10=""),"",ROUND(F10*G10,2))</x:f>
        <x:v>157.5</x:v>
      </x:c>
      <x:c r="K10" s="28" t="n">
        <x:v>46307</x:v>
      </x:c>
      <x:c r="L10" t="str">
        <x:f>IF(OR(A10="",D10=""),"",IF(E10&gt;D10,"REVISAR EXCESO",IF(F10=0,"COMPLETA",IF(AND(ISNUMBER(K10),K10&lt;TODAY()),"ATRASADA",IF(E10&gt;0,"PARCIAL","PENDIENTE")))))</x:f>
        <x:v>ATRASADA</x:v>
      </x:c>
      <x:c r="M10" s="14" t="str">
        <x:v>Entrega parcial</x:v>
      </x:c>
    </x:row>
    <x:row r="11">
      <x:c r="A11" s="14" t="str">
        <x:v>OC-001</x:v>
      </x:c>
      <x:c r="B11" s="14" t="str">
        <x:v>Proveedor Delta</x:v>
      </x:c>
      <x:c r="C11" s="14" t="str">
        <x:v>Etiquetas</x:v>
      </x:c>
      <x:c r="D11" s="14" t="n">
        <x:v>15</x:v>
      </x:c>
      <x:c r="E11" s="14" t="n">
        <x:v>15</x:v>
      </x:c>
      <x:c r="F11" t="n">
        <x:f>IF(OR(A11="",D11=""),"",MAX(0,D11-IF(E11="",0,E11)))</x:f>
        <x:v>0</x:v>
      </x:c>
      <x:c r="G11" s="24" t="n">
        <x:v>3.5</x:v>
      </x:c>
      <x:c r="H11" s="25" t="n">
        <x:f>IF(OR(A11="",D11="",G11=""),"",ROUND(D11*G11,2))</x:f>
        <x:v>52.5</x:v>
      </x:c>
      <x:c r="I11" s="25" t="n">
        <x:f>IF(OR(A11="",E11="",G11=""),"",ROUND(E11*G11,2))</x:f>
        <x:v>52.5</x:v>
      </x:c>
      <x:c r="J11" s="25" t="n">
        <x:f>IF(OR(A11="",D11="",G11=""),"",ROUND(F11*G11,2))</x:f>
        <x:v>0</x:v>
      </x:c>
      <x:c r="K11" s="28" t="n">
        <x:v>46312</x:v>
      </x:c>
      <x:c r="L11" t="str">
        <x:f>IF(OR(A11="",D11=""),"",IF(E11&gt;D11,"REVISAR EXCESO",IF(F11=0,"COMPLETA",IF(AND(ISNUMBER(K11),K11&lt;TODAY()),"ATRASADA",IF(E11&gt;0,"PARCIAL","PENDIENTE")))))</x:f>
        <x:v>COMPLETA</x:v>
      </x:c>
      <x:c r="M11" s="14" t="str">
        <x:v>Completa</x:v>
      </x:c>
    </x:row>
    <x:row r="12">
      <x:c r="A12" s="14" t="str">
        <x:v>OC-002</x:v>
      </x:c>
      <x:c r="B12" s="14" t="str">
        <x:v>Distribuidora Sierra</x:v>
      </x:c>
      <x:c r="C12" s="14" t="str">
        <x:v>Monitor de oficina</x:v>
      </x:c>
      <x:c r="D12" s="14" t="n">
        <x:v>4</x:v>
      </x:c>
      <x:c r="E12" s="14" t="n">
        <x:v>0</x:v>
      </x:c>
      <x:c r="F12" t="n">
        <x:f>IF(OR(A12="",D12=""),"",MAX(0,D12-IF(E12="",0,E12)))</x:f>
        <x:v>4</x:v>
      </x:c>
      <x:c r="G12" s="24" t="n">
        <x:v>145</x:v>
      </x:c>
      <x:c r="H12" s="25" t="n">
        <x:f>IF(OR(A12="",D12="",G12=""),"",ROUND(D12*G12,2))</x:f>
        <x:v>580</x:v>
      </x:c>
      <x:c r="I12" s="25" t="str">
        <x:f>IF(OR(A12="",E12="",G12=""),"",ROUND(E12*G12,2))</x:f>
      </x:c>
      <x:c r="J12" s="25" t="n">
        <x:f>IF(OR(A12="",D12="",G12=""),"",ROUND(F12*G12,2))</x:f>
        <x:v>580</x:v>
      </x:c>
      <x:c r="K12" s="28" t="n">
        <x:v>46323</x:v>
      </x:c>
      <x:c r="L12" t="str">
        <x:f>IF(OR(A12="",D12=""),"",IF(E12&gt;D12,"REVISAR EXCESO",IF(F12=0,"COMPLETA",IF(AND(ISNUMBER(K12),K12&lt;TODAY()),"ATRASADA",IF(E12&gt;0,"PARCIAL","PENDIENTE")))))</x:f>
        <x:v>PENDIENTE</x:v>
      </x:c>
      <x:c r="M12" s="14" t="str">
        <x:v>A la espera</x:v>
      </x:c>
    </x:row>
    <x:row r="13">
      <x:c r="A13" s="14" t="str">
        <x:v>OC-003</x:v>
      </x:c>
      <x:c r="B13" s="14" t="str">
        <x:v>Comercial Centro</x:v>
      </x:c>
      <x:c r="C13" s="14" t="str">
        <x:v>Papel de empaque</x:v>
      </x:c>
      <x:c r="D13" s="14" t="n">
        <x:v>80</x:v>
      </x:c>
      <x:c r="E13" s="14" t="n">
        <x:v>45</x:v>
      </x:c>
      <x:c r="F13" t="n">
        <x:f>IF(OR(A13="",D13=""),"",MAX(0,D13-IF(E13="",0,E13)))</x:f>
        <x:v>35</x:v>
      </x:c>
      <x:c r="G13" s="24" t="n">
        <x:v>2.65</x:v>
      </x:c>
      <x:c r="H13" s="25" t="n">
        <x:f>IF(OR(A13="",D13="",G13=""),"",ROUND(D13*G13,2))</x:f>
        <x:v>212</x:v>
      </x:c>
      <x:c r="I13" s="25" t="n">
        <x:f>IF(OR(A13="",E13="",G13=""),"",ROUND(E13*G13,2))</x:f>
        <x:v>119.25</x:v>
      </x:c>
      <x:c r="J13" s="25" t="n">
        <x:f>IF(OR(A13="",D13="",G13=""),"",ROUND(F13*G13,2))</x:f>
        <x:v>92.75</x:v>
      </x:c>
      <x:c r="K13" s="28" t="n">
        <x:v>46316</x:v>
      </x:c>
      <x:c r="L13" t="str">
        <x:f>IF(OR(A13="",D13=""),"",IF(E13&gt;D13,"REVISAR EXCESO",IF(F13=0,"COMPLETA",IF(AND(ISNUMBER(K13),K13&lt;TODAY()),"ATRASADA",IF(E13&gt;0,"PARCIAL","PENDIENTE")))))</x:f>
        <x:v>PARCIAL</x:v>
      </x:c>
      <x:c r="M13" s="14" t="str">
        <x:v>Por verificar</x:v>
      </x:c>
    </x:row>
    <x:row r="14">
      <x:c r="A14" s="14" t="str">
        <x:v>OC-003</x:v>
      </x:c>
      <x:c r="B14" s="14" t="str">
        <x:v>Comercial Centro</x:v>
      </x:c>
      <x:c r="C14" s="14" t="str">
        <x:v>Cintas de embalaje</x:v>
      </x:c>
      <x:c r="D14" s="14" t="n">
        <x:v>100</x:v>
      </x:c>
      <x:c r="E14" s="14" t="n">
        <x:v>100</x:v>
      </x:c>
      <x:c r="F14" t="n">
        <x:f>IF(OR(A14="",D14=""),"",MAX(0,D14-IF(E14="",0,E14)))</x:f>
        <x:v>0</x:v>
      </x:c>
      <x:c r="G14" s="24" t="n">
        <x:v>1.25</x:v>
      </x:c>
      <x:c r="H14" s="25" t="n">
        <x:f>IF(OR(A14="",D14="",G14=""),"",ROUND(D14*G14,2))</x:f>
        <x:v>125</x:v>
      </x:c>
      <x:c r="I14" s="25" t="n">
        <x:f>IF(OR(A14="",E14="",G14=""),"",ROUND(E14*G14,2))</x:f>
        <x:v>125</x:v>
      </x:c>
      <x:c r="J14" s="25" t="n">
        <x:f>IF(OR(A14="",D14="",G14=""),"",ROUND(F14*G14,2))</x:f>
        <x:v>0</x:v>
      </x:c>
      <x:c r="K14" s="28" t="n">
        <x:v>46309</x:v>
      </x:c>
      <x:c r="L14" t="str">
        <x:f>IF(OR(A14="",D14=""),"",IF(E14&gt;D14,"REVISAR EXCESO",IF(F14=0,"COMPLETA",IF(AND(ISNUMBER(K14),K14&lt;TODAY()),"ATRASADA",IF(E14&gt;0,"PARCIAL","PENDIENTE")))))</x:f>
        <x:v>COMPLETA</x:v>
      </x:c>
      <x:c r="M14" s="14" t="str">
        <x:v>Recibido</x:v>
      </x:c>
    </x:row>
    <x:row r="15">
      <x:c r="A15" s="14" t="str">
        <x:v>OC-004</x:v>
      </x:c>
      <x:c r="B15" s="14" t="str">
        <x:v>Almacén Industrial</x:v>
      </x:c>
      <x:c r="C15" s="14" t="str">
        <x:v>Tornillos</x:v>
      </x:c>
      <x:c r="D15" s="14" t="n">
        <x:v>500</x:v>
      </x:c>
      <x:c r="E15" s="14" t="n">
        <x:v>0</x:v>
      </x:c>
      <x:c r="F15" t="n">
        <x:f>IF(OR(A15="",D15=""),"",MAX(0,D15-IF(E15="",0,E15)))</x:f>
        <x:v>500</x:v>
      </x:c>
      <x:c r="G15" s="24" t="n">
        <x:v>0.12</x:v>
      </x:c>
      <x:c r="H15" s="25" t="n">
        <x:f>IF(OR(A15="",D15="",G15=""),"",ROUND(D15*G15,2))</x:f>
        <x:v>60</x:v>
      </x:c>
      <x:c r="I15" s="25" t="str">
        <x:f>IF(OR(A15="",E15="",G15=""),"",ROUND(E15*G15,2))</x:f>
      </x:c>
      <x:c r="J15" s="25" t="n">
        <x:f>IF(OR(A15="",D15="",G15=""),"",ROUND(F15*G15,2))</x:f>
        <x:v>60</x:v>
      </x:c>
      <x:c r="K15" s="28" t="n">
        <x:v>46331</x:v>
      </x:c>
      <x:c r="L15" t="str">
        <x:f>IF(OR(A15="",D15=""),"",IF(E15&gt;D15,"REVISAR EXCESO",IF(F15=0,"COMPLETA",IF(AND(ISNUMBER(K15),K15&lt;TODAY()),"ATRASADA",IF(E15&gt;0,"PARCIAL","PENDIENTE")))))</x:f>
        <x:v>PENDIENTE</x:v>
      </x:c>
      <x:c r="M15" s="14" t="str">
        <x:v>Pedido emitido</x:v>
      </x:c>
    </x:row>
    <x:row r="16">
      <x:c r="A16" s="14"/>
      <x:c r="B16" s="14"/>
      <x:c r="C16" s="14"/>
      <x:c r="D16" s="14"/>
      <x:c r="E16" s="14"/>
      <x:c r="F16" t="str">
        <x:f>IF(OR(A16="",D16=""),"",MAX(0,D16-IF(E16="",0,E16)))</x:f>
      </x:c>
      <x:c r="G16" s="24"/>
      <x:c r="H16" s="25" t="str">
        <x:f>IF(OR(A16="",D16="",G16=""),"",ROUND(D16*G16,2))</x:f>
      </x:c>
      <x:c r="I16" s="25" t="str">
        <x:f>IF(OR(A16="",E16="",G16=""),"",ROUND(E16*G16,2))</x:f>
      </x:c>
      <x:c r="J16" s="25" t="str">
        <x:f>IF(OR(A16="",D16="",G16=""),"",ROUND(F16*G16,2))</x:f>
      </x:c>
      <x:c r="K16" s="28"/>
      <x:c r="L16" t="str">
        <x:f>IF(OR(A16="",D16=""),"",IF(E16&gt;D16,"REVISAR EXCESO",IF(F16=0,"COMPLETA",IF(AND(ISNUMBER(K16),K16&lt;TODAY()),"ATRASADA",IF(E16&gt;0,"PARCIAL","PENDIENTE")))))</x:f>
      </x:c>
      <x:c r="M16" s="14"/>
    </x:row>
    <x:row r="17">
      <x:c r="A17" s="14"/>
      <x:c r="B17" s="14"/>
      <x:c r="C17" s="14"/>
      <x:c r="D17" s="14"/>
      <x:c r="E17" s="14"/>
      <x:c r="F17" t="str">
        <x:f>IF(OR(A17="",D17=""),"",MAX(0,D17-IF(E17="",0,E17)))</x:f>
      </x:c>
      <x:c r="G17" s="24"/>
      <x:c r="H17" s="25" t="str">
        <x:f>IF(OR(A17="",D17="",G17=""),"",ROUND(D17*G17,2))</x:f>
      </x:c>
      <x:c r="I17" s="25" t="str">
        <x:f>IF(OR(A17="",E17="",G17=""),"",ROUND(E17*G17,2))</x:f>
      </x:c>
      <x:c r="J17" s="25" t="str">
        <x:f>IF(OR(A17="",D17="",G17=""),"",ROUND(F17*G17,2))</x:f>
      </x:c>
      <x:c r="K17" s="28"/>
      <x:c r="L17" t="str">
        <x:f>IF(OR(A17="",D17=""),"",IF(E17&gt;D17,"REVISAR EXCESO",IF(F17=0,"COMPLETA",IF(AND(ISNUMBER(K17),K17&lt;TODAY()),"ATRASADA",IF(E17&gt;0,"PARCIAL","PENDIENTE")))))</x:f>
      </x:c>
      <x:c r="M17" s="14"/>
    </x:row>
    <x:row r="18">
      <x:c r="A18" s="14"/>
      <x:c r="B18" s="14"/>
      <x:c r="C18" s="14"/>
      <x:c r="D18" s="14"/>
      <x:c r="E18" s="14"/>
      <x:c r="F18" t="str">
        <x:f>IF(OR(A18="",D18=""),"",MAX(0,D18-IF(E18="",0,E18)))</x:f>
      </x:c>
      <x:c r="G18" s="24"/>
      <x:c r="H18" s="25" t="str">
        <x:f>IF(OR(A18="",D18="",G18=""),"",ROUND(D18*G18,2))</x:f>
      </x:c>
      <x:c r="I18" s="25" t="str">
        <x:f>IF(OR(A18="",E18="",G18=""),"",ROUND(E18*G18,2))</x:f>
      </x:c>
      <x:c r="J18" s="25" t="str">
        <x:f>IF(OR(A18="",D18="",G18=""),"",ROUND(F18*G18,2))</x:f>
      </x:c>
      <x:c r="K18" s="28"/>
      <x:c r="L18" t="str">
        <x:f>IF(OR(A18="",D18=""),"",IF(E18&gt;D18,"REVISAR EXCESO",IF(F18=0,"COMPLETA",IF(AND(ISNUMBER(K18),K18&lt;TODAY()),"ATRASADA",IF(E18&gt;0,"PARCIAL","PENDIENTE")))))</x:f>
      </x:c>
      <x:c r="M18" s="14"/>
    </x:row>
    <x:row r="19">
      <x:c r="A19" s="14"/>
      <x:c r="B19" s="14"/>
      <x:c r="C19" s="14"/>
      <x:c r="D19" s="14"/>
      <x:c r="E19" s="14"/>
      <x:c r="F19" t="str">
        <x:f>IF(OR(A19="",D19=""),"",MAX(0,D19-IF(E19="",0,E19)))</x:f>
      </x:c>
      <x:c r="G19" s="24"/>
      <x:c r="H19" s="25" t="str">
        <x:f>IF(OR(A19="",D19="",G19=""),"",ROUND(D19*G19,2))</x:f>
      </x:c>
      <x:c r="I19" s="25" t="str">
        <x:f>IF(OR(A19="",E19="",G19=""),"",ROUND(E19*G19,2))</x:f>
      </x:c>
      <x:c r="J19" s="25" t="str">
        <x:f>IF(OR(A19="",D19="",G19=""),"",ROUND(F19*G19,2))</x:f>
      </x:c>
      <x:c r="K19" s="28"/>
      <x:c r="L19" t="str">
        <x:f>IF(OR(A19="",D19=""),"",IF(E19&gt;D19,"REVISAR EXCESO",IF(F19=0,"COMPLETA",IF(AND(ISNUMBER(K19),K19&lt;TODAY()),"ATRASADA",IF(E19&gt;0,"PARCIAL","PENDIENTE")))))</x:f>
      </x:c>
      <x:c r="M19" s="14"/>
    </x:row>
    <x:row r="20">
      <x:c r="A20" s="14"/>
      <x:c r="B20" s="14"/>
      <x:c r="C20" s="14"/>
      <x:c r="D20" s="14"/>
      <x:c r="E20" s="14"/>
      <x:c r="F20" t="str">
        <x:f>IF(OR(A20="",D20=""),"",MAX(0,D20-IF(E20="",0,E20)))</x:f>
      </x:c>
      <x:c r="G20" s="24"/>
      <x:c r="H20" s="25" t="str">
        <x:f>IF(OR(A20="",D20="",G20=""),"",ROUND(D20*G20,2))</x:f>
      </x:c>
      <x:c r="I20" s="25" t="str">
        <x:f>IF(OR(A20="",E20="",G20=""),"",ROUND(E20*G20,2))</x:f>
      </x:c>
      <x:c r="J20" s="25" t="str">
        <x:f>IF(OR(A20="",D20="",G20=""),"",ROUND(F20*G20,2))</x:f>
      </x:c>
      <x:c r="K20" s="28"/>
      <x:c r="L20" t="str">
        <x:f>IF(OR(A20="",D20=""),"",IF(E20&gt;D20,"REVISAR EXCESO",IF(F20=0,"COMPLETA",IF(AND(ISNUMBER(K20),K20&lt;TODAY()),"ATRASADA",IF(E20&gt;0,"PARCIAL","PENDIENTE")))))</x:f>
      </x:c>
      <x:c r="M20" s="14"/>
    </x:row>
    <x:row r="21">
      <x:c r="A21" s="14"/>
      <x:c r="B21" s="14"/>
      <x:c r="C21" s="14"/>
      <x:c r="D21" s="14"/>
      <x:c r="E21" s="14"/>
      <x:c r="F21" t="str">
        <x:f>IF(OR(A21="",D21=""),"",MAX(0,D21-IF(E21="",0,E21)))</x:f>
      </x:c>
      <x:c r="G21" s="24"/>
      <x:c r="H21" s="25" t="str">
        <x:f>IF(OR(A21="",D21="",G21=""),"",ROUND(D21*G21,2))</x:f>
      </x:c>
      <x:c r="I21" s="25" t="str">
        <x:f>IF(OR(A21="",E21="",G21=""),"",ROUND(E21*G21,2))</x:f>
      </x:c>
      <x:c r="J21" s="25" t="str">
        <x:f>IF(OR(A21="",D21="",G21=""),"",ROUND(F21*G21,2))</x:f>
      </x:c>
      <x:c r="K21" s="28"/>
      <x:c r="L21" t="str">
        <x:f>IF(OR(A21="",D21=""),"",IF(E21&gt;D21,"REVISAR EXCESO",IF(F21=0,"COMPLETA",IF(AND(ISNUMBER(K21),K21&lt;TODAY()),"ATRASADA",IF(E21&gt;0,"PARCIAL","PENDIENTE")))))</x:f>
      </x:c>
      <x:c r="M21" s="14"/>
    </x:row>
    <x:row r="22">
      <x:c r="A22" s="14"/>
      <x:c r="B22" s="14"/>
      <x:c r="C22" s="14"/>
      <x:c r="D22" s="14"/>
      <x:c r="E22" s="14"/>
      <x:c r="F22" t="str">
        <x:f>IF(OR(A22="",D22=""),"",MAX(0,D22-IF(E22="",0,E22)))</x:f>
      </x:c>
      <x:c r="G22" s="24"/>
      <x:c r="H22" s="25" t="str">
        <x:f>IF(OR(A22="",D22="",G22=""),"",ROUND(D22*G22,2))</x:f>
      </x:c>
      <x:c r="I22" s="25" t="str">
        <x:f>IF(OR(A22="",E22="",G22=""),"",ROUND(E22*G22,2))</x:f>
      </x:c>
      <x:c r="J22" s="25" t="str">
        <x:f>IF(OR(A22="",D22="",G22=""),"",ROUND(F22*G22,2))</x:f>
      </x:c>
      <x:c r="K22" s="28"/>
      <x:c r="L22" t="str">
        <x:f>IF(OR(A22="",D22=""),"",IF(E22&gt;D22,"REVISAR EXCESO",IF(F22=0,"COMPLETA",IF(AND(ISNUMBER(K22),K22&lt;TODAY()),"ATRASADA",IF(E22&gt;0,"PARCIAL","PENDIENTE")))))</x:f>
      </x:c>
      <x:c r="M22" s="14"/>
    </x:row>
    <x:row r="23">
      <x:c r="A23" s="14"/>
      <x:c r="B23" s="14"/>
      <x:c r="C23" s="14"/>
      <x:c r="D23" s="14"/>
      <x:c r="E23" s="14"/>
      <x:c r="F23" t="str">
        <x:f>IF(OR(A23="",D23=""),"",MAX(0,D23-IF(E23="",0,E23)))</x:f>
      </x:c>
      <x:c r="G23" s="24"/>
      <x:c r="H23" s="25" t="str">
        <x:f>IF(OR(A23="",D23="",G23=""),"",ROUND(D23*G23,2))</x:f>
      </x:c>
      <x:c r="I23" s="25" t="str">
        <x:f>IF(OR(A23="",E23="",G23=""),"",ROUND(E23*G23,2))</x:f>
      </x:c>
      <x:c r="J23" s="25" t="str">
        <x:f>IF(OR(A23="",D23="",G23=""),"",ROUND(F23*G23,2))</x:f>
      </x:c>
      <x:c r="K23" s="28"/>
      <x:c r="L23" t="str">
        <x:f>IF(OR(A23="",D23=""),"",IF(E23&gt;D23,"REVISAR EXCESO",IF(F23=0,"COMPLETA",IF(AND(ISNUMBER(K23),K23&lt;TODAY()),"ATRASADA",IF(E23&gt;0,"PARCIAL","PENDIENTE")))))</x:f>
      </x:c>
      <x:c r="M23" s="14"/>
    </x:row>
    <x:row r="24">
      <x:c r="A24" s="14"/>
      <x:c r="B24" s="14"/>
      <x:c r="C24" s="14"/>
      <x:c r="D24" s="14"/>
      <x:c r="E24" s="14"/>
      <x:c r="F24" t="str">
        <x:f>IF(OR(A24="",D24=""),"",MAX(0,D24-IF(E24="",0,E24)))</x:f>
      </x:c>
      <x:c r="G24" s="24"/>
      <x:c r="H24" s="25" t="str">
        <x:f>IF(OR(A24="",D24="",G24=""),"",ROUND(D24*G24,2))</x:f>
      </x:c>
      <x:c r="I24" s="25" t="str">
        <x:f>IF(OR(A24="",E24="",G24=""),"",ROUND(E24*G24,2))</x:f>
      </x:c>
      <x:c r="J24" s="25" t="str">
        <x:f>IF(OR(A24="",D24="",G24=""),"",ROUND(F24*G24,2))</x:f>
      </x:c>
      <x:c r="K24" s="28"/>
      <x:c r="L24" t="str">
        <x:f>IF(OR(A24="",D24=""),"",IF(E24&gt;D24,"REVISAR EXCESO",IF(F24=0,"COMPLETA",IF(AND(ISNUMBER(K24),K24&lt;TODAY()),"ATRASADA",IF(E24&gt;0,"PARCIAL","PENDIENTE")))))</x:f>
      </x:c>
      <x:c r="M24" s="14"/>
    </x:row>
    <x:row r="25">
      <x:c r="A25" s="14"/>
      <x:c r="B25" s="14"/>
      <x:c r="C25" s="14"/>
      <x:c r="D25" s="14"/>
      <x:c r="E25" s="14"/>
      <x:c r="F25" t="str">
        <x:f>IF(OR(A25="",D25=""),"",MAX(0,D25-IF(E25="",0,E25)))</x:f>
      </x:c>
      <x:c r="G25" s="24"/>
      <x:c r="H25" s="25" t="str">
        <x:f>IF(OR(A25="",D25="",G25=""),"",ROUND(D25*G25,2))</x:f>
      </x:c>
      <x:c r="I25" s="25" t="str">
        <x:f>IF(OR(A25="",E25="",G25=""),"",ROUND(E25*G25,2))</x:f>
      </x:c>
      <x:c r="J25" s="25" t="str">
        <x:f>IF(OR(A25="",D25="",G25=""),"",ROUND(F25*G25,2))</x:f>
      </x:c>
      <x:c r="K25" s="28"/>
      <x:c r="L25" t="str">
        <x:f>IF(OR(A25="",D25=""),"",IF(E25&gt;D25,"REVISAR EXCESO",IF(F25=0,"COMPLETA",IF(AND(ISNUMBER(K25),K25&lt;TODAY()),"ATRASADA",IF(E25&gt;0,"PARCIAL","PENDIENTE")))))</x:f>
      </x:c>
      <x:c r="M25" s="14"/>
    </x:row>
    <x:row r="26">
      <x:c r="A26" s="14"/>
      <x:c r="B26" s="14"/>
      <x:c r="C26" s="14"/>
      <x:c r="D26" s="14"/>
      <x:c r="E26" s="14"/>
      <x:c r="F26" t="str">
        <x:f>IF(OR(A26="",D26=""),"",MAX(0,D26-IF(E26="",0,E26)))</x:f>
      </x:c>
      <x:c r="G26" s="24"/>
      <x:c r="H26" s="25" t="str">
        <x:f>IF(OR(A26="",D26="",G26=""),"",ROUND(D26*G26,2))</x:f>
      </x:c>
      <x:c r="I26" s="25" t="str">
        <x:f>IF(OR(A26="",E26="",G26=""),"",ROUND(E26*G26,2))</x:f>
      </x:c>
      <x:c r="J26" s="25" t="str">
        <x:f>IF(OR(A26="",D26="",G26=""),"",ROUND(F26*G26,2))</x:f>
      </x:c>
      <x:c r="K26" s="28"/>
      <x:c r="L26" t="str">
        <x:f>IF(OR(A26="",D26=""),"",IF(E26&gt;D26,"REVISAR EXCESO",IF(F26=0,"COMPLETA",IF(AND(ISNUMBER(K26),K26&lt;TODAY()),"ATRASADA",IF(E26&gt;0,"PARCIAL","PENDIENTE")))))</x:f>
      </x:c>
      <x:c r="M26" s="14"/>
    </x:row>
    <x:row r="27">
      <x:c r="A27" s="14"/>
      <x:c r="B27" s="14"/>
      <x:c r="C27" s="14"/>
      <x:c r="D27" s="14"/>
      <x:c r="E27" s="14"/>
      <x:c r="F27" t="str">
        <x:f>IF(OR(A27="",D27=""),"",MAX(0,D27-IF(E27="",0,E27)))</x:f>
      </x:c>
      <x:c r="G27" s="24"/>
      <x:c r="H27" s="25" t="str">
        <x:f>IF(OR(A27="",D27="",G27=""),"",ROUND(D27*G27,2))</x:f>
      </x:c>
      <x:c r="I27" s="25" t="str">
        <x:f>IF(OR(A27="",E27="",G27=""),"",ROUND(E27*G27,2))</x:f>
      </x:c>
      <x:c r="J27" s="25" t="str">
        <x:f>IF(OR(A27="",D27="",G27=""),"",ROUND(F27*G27,2))</x:f>
      </x:c>
      <x:c r="K27" s="28"/>
      <x:c r="L27" t="str">
        <x:f>IF(OR(A27="",D27=""),"",IF(E27&gt;D27,"REVISAR EXCESO",IF(F27=0,"COMPLETA",IF(AND(ISNUMBER(K27),K27&lt;TODAY()),"ATRASADA",IF(E27&gt;0,"PARCIAL","PENDIENTE")))))</x:f>
      </x:c>
      <x:c r="M27" s="14"/>
    </x:row>
    <x:row r="28">
      <x:c r="A28" s="14"/>
      <x:c r="B28" s="14"/>
      <x:c r="C28" s="14"/>
      <x:c r="D28" s="14"/>
      <x:c r="E28" s="14"/>
      <x:c r="F28" t="str">
        <x:f>IF(OR(A28="",D28=""),"",MAX(0,D28-IF(E28="",0,E28)))</x:f>
      </x:c>
      <x:c r="G28" s="24"/>
      <x:c r="H28" s="25" t="str">
        <x:f>IF(OR(A28="",D28="",G28=""),"",ROUND(D28*G28,2))</x:f>
      </x:c>
      <x:c r="I28" s="25" t="str">
        <x:f>IF(OR(A28="",E28="",G28=""),"",ROUND(E28*G28,2))</x:f>
      </x:c>
      <x:c r="J28" s="25" t="str">
        <x:f>IF(OR(A28="",D28="",G28=""),"",ROUND(F28*G28,2))</x:f>
      </x:c>
      <x:c r="K28" s="28"/>
      <x:c r="L28" t="str">
        <x:f>IF(OR(A28="",D28=""),"",IF(E28&gt;D28,"REVISAR EXCESO",IF(F28=0,"COMPLETA",IF(AND(ISNUMBER(K28),K28&lt;TODAY()),"ATRASADA",IF(E28&gt;0,"PARCIAL","PENDIENTE")))))</x:f>
      </x:c>
      <x:c r="M28" s="14"/>
    </x:row>
    <x:row r="29">
      <x:c r="A29" s="14"/>
      <x:c r="B29" s="14"/>
      <x:c r="C29" s="14"/>
      <x:c r="D29" s="14"/>
      <x:c r="E29" s="14"/>
      <x:c r="F29" t="str">
        <x:f>IF(OR(A29="",D29=""),"",MAX(0,D29-IF(E29="",0,E29)))</x:f>
      </x:c>
      <x:c r="G29" s="24"/>
      <x:c r="H29" s="25" t="str">
        <x:f>IF(OR(A29="",D29="",G29=""),"",ROUND(D29*G29,2))</x:f>
      </x:c>
      <x:c r="I29" s="25" t="str">
        <x:f>IF(OR(A29="",E29="",G29=""),"",ROUND(E29*G29,2))</x:f>
      </x:c>
      <x:c r="J29" s="25" t="str">
        <x:f>IF(OR(A29="",D29="",G29=""),"",ROUND(F29*G29,2))</x:f>
      </x:c>
      <x:c r="K29" s="28"/>
      <x:c r="L29" t="str">
        <x:f>IF(OR(A29="",D29=""),"",IF(E29&gt;D29,"REVISAR EXCESO",IF(F29=0,"COMPLETA",IF(AND(ISNUMBER(K29),K29&lt;TODAY()),"ATRASADA",IF(E29&gt;0,"PARCIAL","PENDIENTE")))))</x:f>
      </x:c>
      <x:c r="M29" s="14"/>
    </x:row>
    <x:row r="30">
      <x:c r="A30" s="14"/>
      <x:c r="B30" s="14"/>
      <x:c r="C30" s="14"/>
      <x:c r="D30" s="14"/>
      <x:c r="E30" s="14"/>
      <x:c r="F30" t="str">
        <x:f>IF(OR(A30="",D30=""),"",MAX(0,D30-IF(E30="",0,E30)))</x:f>
      </x:c>
      <x:c r="G30" s="24"/>
      <x:c r="H30" s="25" t="str">
        <x:f>IF(OR(A30="",D30="",G30=""),"",ROUND(D30*G30,2))</x:f>
      </x:c>
      <x:c r="I30" s="25" t="str">
        <x:f>IF(OR(A30="",E30="",G30=""),"",ROUND(E30*G30,2))</x:f>
      </x:c>
      <x:c r="J30" s="25" t="str">
        <x:f>IF(OR(A30="",D30="",G30=""),"",ROUND(F30*G30,2))</x:f>
      </x:c>
      <x:c r="K30" s="28"/>
      <x:c r="L30" t="str">
        <x:f>IF(OR(A30="",D30=""),"",IF(E30&gt;D30,"REVISAR EXCESO",IF(F30=0,"COMPLETA",IF(AND(ISNUMBER(K30),K30&lt;TODAY()),"ATRASADA",IF(E30&gt;0,"PARCIAL","PENDIENTE")))))</x:f>
      </x:c>
      <x:c r="M30" s="14"/>
    </x:row>
    <x:row r="31">
      <x:c r="A31" s="14"/>
      <x:c r="B31" s="14"/>
      <x:c r="C31" s="14"/>
      <x:c r="D31" s="14"/>
      <x:c r="E31" s="14"/>
      <x:c r="F31" t="str">
        <x:f>IF(OR(A31="",D31=""),"",MAX(0,D31-IF(E31="",0,E31)))</x:f>
      </x:c>
      <x:c r="G31" s="24"/>
      <x:c r="H31" s="25" t="str">
        <x:f>IF(OR(A31="",D31="",G31=""),"",ROUND(D31*G31,2))</x:f>
      </x:c>
      <x:c r="I31" s="25" t="str">
        <x:f>IF(OR(A31="",E31="",G31=""),"",ROUND(E31*G31,2))</x:f>
      </x:c>
      <x:c r="J31" s="25" t="str">
        <x:f>IF(OR(A31="",D31="",G31=""),"",ROUND(F31*G31,2))</x:f>
      </x:c>
      <x:c r="K31" s="28"/>
      <x:c r="L31" t="str">
        <x:f>IF(OR(A31="",D31=""),"",IF(E31&gt;D31,"REVISAR EXCESO",IF(F31=0,"COMPLETA",IF(AND(ISNUMBER(K31),K31&lt;TODAY()),"ATRASADA",IF(E31&gt;0,"PARCIAL","PENDIENTE")))))</x:f>
      </x:c>
      <x:c r="M31" s="14"/>
    </x:row>
    <x:row r="32">
      <x:c r="A32" s="14"/>
      <x:c r="B32" s="14"/>
      <x:c r="C32" s="14"/>
      <x:c r="D32" s="14"/>
      <x:c r="E32" s="14"/>
      <x:c r="F32" t="str">
        <x:f>IF(OR(A32="",D32=""),"",MAX(0,D32-IF(E32="",0,E32)))</x:f>
      </x:c>
      <x:c r="G32" s="24"/>
      <x:c r="H32" s="25" t="str">
        <x:f>IF(OR(A32="",D32="",G32=""),"",ROUND(D32*G32,2))</x:f>
      </x:c>
      <x:c r="I32" s="25" t="str">
        <x:f>IF(OR(A32="",E32="",G32=""),"",ROUND(E32*G32,2))</x:f>
      </x:c>
      <x:c r="J32" s="25" t="str">
        <x:f>IF(OR(A32="",D32="",G32=""),"",ROUND(F32*G32,2))</x:f>
      </x:c>
      <x:c r="K32" s="28"/>
      <x:c r="L32" t="str">
        <x:f>IF(OR(A32="",D32=""),"",IF(E32&gt;D32,"REVISAR EXCESO",IF(F32=0,"COMPLETA",IF(AND(ISNUMBER(K32),K32&lt;TODAY()),"ATRASADA",IF(E32&gt;0,"PARCIAL","PENDIENTE")))))</x:f>
      </x:c>
      <x:c r="M32" s="14"/>
    </x:row>
    <x:row r="33">
      <x:c r="A33" s="14"/>
      <x:c r="B33" s="14"/>
      <x:c r="C33" s="14"/>
      <x:c r="D33" s="14"/>
      <x:c r="E33" s="14"/>
      <x:c r="F33" t="str">
        <x:f>IF(OR(A33="",D33=""),"",MAX(0,D33-IF(E33="",0,E33)))</x:f>
      </x:c>
      <x:c r="G33" s="24"/>
      <x:c r="H33" s="25" t="str">
        <x:f>IF(OR(A33="",D33="",G33=""),"",ROUND(D33*G33,2))</x:f>
      </x:c>
      <x:c r="I33" s="25" t="str">
        <x:f>IF(OR(A33="",E33="",G33=""),"",ROUND(E33*G33,2))</x:f>
      </x:c>
      <x:c r="J33" s="25" t="str">
        <x:f>IF(OR(A33="",D33="",G33=""),"",ROUND(F33*G33,2))</x:f>
      </x:c>
      <x:c r="K33" s="28"/>
      <x:c r="L33" t="str">
        <x:f>IF(OR(A33="",D33=""),"",IF(E33&gt;D33,"REVISAR EXCESO",IF(F33=0,"COMPLETA",IF(AND(ISNUMBER(K33),K33&lt;TODAY()),"ATRASADA",IF(E33&gt;0,"PARCIAL","PENDIENTE")))))</x:f>
      </x:c>
      <x:c r="M33" s="14"/>
    </x:row>
    <x:row r="34">
      <x:c r="A34" s="14"/>
      <x:c r="B34" s="14"/>
      <x:c r="C34" s="14"/>
      <x:c r="D34" s="14"/>
      <x:c r="E34" s="14"/>
      <x:c r="F34" t="str">
        <x:f>IF(OR(A34="",D34=""),"",MAX(0,D34-IF(E34="",0,E34)))</x:f>
      </x:c>
      <x:c r="G34" s="24"/>
      <x:c r="H34" s="25" t="str">
        <x:f>IF(OR(A34="",D34="",G34=""),"",ROUND(D34*G34,2))</x:f>
      </x:c>
      <x:c r="I34" s="25" t="str">
        <x:f>IF(OR(A34="",E34="",G34=""),"",ROUND(E34*G34,2))</x:f>
      </x:c>
      <x:c r="J34" s="25" t="str">
        <x:f>IF(OR(A34="",D34="",G34=""),"",ROUND(F34*G34,2))</x:f>
      </x:c>
      <x:c r="K34" s="28"/>
      <x:c r="L34" t="str">
        <x:f>IF(OR(A34="",D34=""),"",IF(E34&gt;D34,"REVISAR EXCESO",IF(F34=0,"COMPLETA",IF(AND(ISNUMBER(K34),K34&lt;TODAY()),"ATRASADA",IF(E34&gt;0,"PARCIAL","PENDIENTE")))))</x:f>
      </x:c>
      <x:c r="M34" s="14"/>
    </x:row>
    <x:row r="35">
      <x:c r="A35" s="14"/>
      <x:c r="B35" s="14"/>
      <x:c r="C35" s="14"/>
      <x:c r="D35" s="14"/>
      <x:c r="E35" s="14"/>
      <x:c r="F35" t="str">
        <x:f>IF(OR(A35="",D35=""),"",MAX(0,D35-IF(E35="",0,E35)))</x:f>
      </x:c>
      <x:c r="G35" s="24"/>
      <x:c r="H35" s="25" t="str">
        <x:f>IF(OR(A35="",D35="",G35=""),"",ROUND(D35*G35,2))</x:f>
      </x:c>
      <x:c r="I35" s="25" t="str">
        <x:f>IF(OR(A35="",E35="",G35=""),"",ROUND(E35*G35,2))</x:f>
      </x:c>
      <x:c r="J35" s="25" t="str">
        <x:f>IF(OR(A35="",D35="",G35=""),"",ROUND(F35*G35,2))</x:f>
      </x:c>
      <x:c r="K35" s="28"/>
      <x:c r="L35" t="str">
        <x:f>IF(OR(A35="",D35=""),"",IF(E35&gt;D35,"REVISAR EXCESO",IF(F35=0,"COMPLETA",IF(AND(ISNUMBER(K35),K35&lt;TODAY()),"ATRASADA",IF(E35&gt;0,"PARCIAL","PENDIENTE")))))</x:f>
      </x:c>
      <x:c r="M35" s="14"/>
    </x:row>
    <x:row r="36">
      <x:c r="A36" s="14"/>
      <x:c r="B36" s="14"/>
      <x:c r="C36" s="14"/>
      <x:c r="D36" s="14"/>
      <x:c r="E36" s="14"/>
      <x:c r="F36" t="str">
        <x:f>IF(OR(A36="",D36=""),"",MAX(0,D36-IF(E36="",0,E36)))</x:f>
      </x:c>
      <x:c r="G36" s="24"/>
      <x:c r="H36" s="25" t="str">
        <x:f>IF(OR(A36="",D36="",G36=""),"",ROUND(D36*G36,2))</x:f>
      </x:c>
      <x:c r="I36" s="25" t="str">
        <x:f>IF(OR(A36="",E36="",G36=""),"",ROUND(E36*G36,2))</x:f>
      </x:c>
      <x:c r="J36" s="25" t="str">
        <x:f>IF(OR(A36="",D36="",G36=""),"",ROUND(F36*G36,2))</x:f>
      </x:c>
      <x:c r="K36" s="28"/>
      <x:c r="L36" t="str">
        <x:f>IF(OR(A36="",D36=""),"",IF(E36&gt;D36,"REVISAR EXCESO",IF(F36=0,"COMPLETA",IF(AND(ISNUMBER(K36),K36&lt;TODAY()),"ATRASADA",IF(E36&gt;0,"PARCIAL","PENDIENTE")))))</x:f>
      </x:c>
      <x:c r="M36" s="14"/>
    </x:row>
    <x:row r="37">
      <x:c r="A37" s="14"/>
      <x:c r="B37" s="14"/>
      <x:c r="C37" s="14"/>
      <x:c r="D37" s="14"/>
      <x:c r="E37" s="14"/>
      <x:c r="F37" t="str">
        <x:f>IF(OR(A37="",D37=""),"",MAX(0,D37-IF(E37="",0,E37)))</x:f>
      </x:c>
      <x:c r="G37" s="24"/>
      <x:c r="H37" s="25" t="str">
        <x:f>IF(OR(A37="",D37="",G37=""),"",ROUND(D37*G37,2))</x:f>
      </x:c>
      <x:c r="I37" s="25" t="str">
        <x:f>IF(OR(A37="",E37="",G37=""),"",ROUND(E37*G37,2))</x:f>
      </x:c>
      <x:c r="J37" s="25" t="str">
        <x:f>IF(OR(A37="",D37="",G37=""),"",ROUND(F37*G37,2))</x:f>
      </x:c>
      <x:c r="K37" s="28"/>
      <x:c r="L37" t="str">
        <x:f>IF(OR(A37="",D37=""),"",IF(E37&gt;D37,"REVISAR EXCESO",IF(F37=0,"COMPLETA",IF(AND(ISNUMBER(K37),K37&lt;TODAY()),"ATRASADA",IF(E37&gt;0,"PARCIAL","PENDIENTE")))))</x:f>
      </x:c>
      <x:c r="M37" s="14"/>
    </x:row>
    <x:row r="38">
      <x:c r="A38" s="14"/>
      <x:c r="B38" s="14"/>
      <x:c r="C38" s="14"/>
      <x:c r="D38" s="14"/>
      <x:c r="E38" s="14"/>
      <x:c r="F38" t="str">
        <x:f>IF(OR(A38="",D38=""),"",MAX(0,D38-IF(E38="",0,E38)))</x:f>
      </x:c>
      <x:c r="G38" s="24"/>
      <x:c r="H38" s="25" t="str">
        <x:f>IF(OR(A38="",D38="",G38=""),"",ROUND(D38*G38,2))</x:f>
      </x:c>
      <x:c r="I38" s="25" t="str">
        <x:f>IF(OR(A38="",E38="",G38=""),"",ROUND(E38*G38,2))</x:f>
      </x:c>
      <x:c r="J38" s="25" t="str">
        <x:f>IF(OR(A38="",D38="",G38=""),"",ROUND(F38*G38,2))</x:f>
      </x:c>
      <x:c r="K38" s="28"/>
      <x:c r="L38" t="str">
        <x:f>IF(OR(A38="",D38=""),"",IF(E38&gt;D38,"REVISAR EXCESO",IF(F38=0,"COMPLETA",IF(AND(ISNUMBER(K38),K38&lt;TODAY()),"ATRASADA",IF(E38&gt;0,"PARCIAL","PENDIENTE")))))</x:f>
      </x:c>
      <x:c r="M38" s="14"/>
    </x:row>
    <x:row r="39">
      <x:c r="A39" s="14"/>
      <x:c r="B39" s="14"/>
      <x:c r="C39" s="14"/>
      <x:c r="D39" s="14"/>
      <x:c r="E39" s="14"/>
      <x:c r="F39" t="str">
        <x:f>IF(OR(A39="",D39=""),"",MAX(0,D39-IF(E39="",0,E39)))</x:f>
      </x:c>
      <x:c r="G39" s="24"/>
      <x:c r="H39" s="25" t="str">
        <x:f>IF(OR(A39="",D39="",G39=""),"",ROUND(D39*G39,2))</x:f>
      </x:c>
      <x:c r="I39" s="25" t="str">
        <x:f>IF(OR(A39="",E39="",G39=""),"",ROUND(E39*G39,2))</x:f>
      </x:c>
      <x:c r="J39" s="25" t="str">
        <x:f>IF(OR(A39="",D39="",G39=""),"",ROUND(F39*G39,2))</x:f>
      </x:c>
      <x:c r="K39" s="28"/>
      <x:c r="L39" t="str">
        <x:f>IF(OR(A39="",D39=""),"",IF(E39&gt;D39,"REVISAR EXCESO",IF(F39=0,"COMPLETA",IF(AND(ISNUMBER(K39),K39&lt;TODAY()),"ATRASADA",IF(E39&gt;0,"PARCIAL","PENDIENTE")))))</x:f>
      </x:c>
      <x:c r="M39" s="14"/>
    </x:row>
    <x:row r="40">
      <x:c r="A40" s="14"/>
      <x:c r="B40" s="14"/>
      <x:c r="C40" s="14"/>
      <x:c r="D40" s="14"/>
      <x:c r="E40" s="14"/>
      <x:c r="F40" t="str">
        <x:f>IF(OR(A40="",D40=""),"",MAX(0,D40-IF(E40="",0,E40)))</x:f>
      </x:c>
      <x:c r="G40" s="24"/>
      <x:c r="H40" s="25" t="str">
        <x:f>IF(OR(A40="",D40="",G40=""),"",ROUND(D40*G40,2))</x:f>
      </x:c>
      <x:c r="I40" s="25" t="str">
        <x:f>IF(OR(A40="",E40="",G40=""),"",ROUND(E40*G40,2))</x:f>
      </x:c>
      <x:c r="J40" s="25" t="str">
        <x:f>IF(OR(A40="",D40="",G40=""),"",ROUND(F40*G40,2))</x:f>
      </x:c>
      <x:c r="K40" s="28"/>
      <x:c r="L40" t="str">
        <x:f>IF(OR(A40="",D40=""),"",IF(E40&gt;D40,"REVISAR EXCESO",IF(F40=0,"COMPLETA",IF(AND(ISNUMBER(K40),K40&lt;TODAY()),"ATRASADA",IF(E40&gt;0,"PARCIAL","PENDIENTE")))))</x:f>
      </x:c>
      <x:c r="M40" s="14"/>
    </x:row>
    <x:row r="41">
      <x:c r="A41" s="14"/>
      <x:c r="B41" s="14"/>
      <x:c r="C41" s="14"/>
      <x:c r="D41" s="14"/>
      <x:c r="E41" s="14"/>
      <x:c r="F41" t="str">
        <x:f>IF(OR(A41="",D41=""),"",MAX(0,D41-IF(E41="",0,E41)))</x:f>
      </x:c>
      <x:c r="G41" s="24"/>
      <x:c r="H41" s="25" t="str">
        <x:f>IF(OR(A41="",D41="",G41=""),"",ROUND(D41*G41,2))</x:f>
      </x:c>
      <x:c r="I41" s="25" t="str">
        <x:f>IF(OR(A41="",E41="",G41=""),"",ROUND(E41*G41,2))</x:f>
      </x:c>
      <x:c r="J41" s="25" t="str">
        <x:f>IF(OR(A41="",D41="",G41=""),"",ROUND(F41*G41,2))</x:f>
      </x:c>
      <x:c r="K41" s="28"/>
      <x:c r="L41" t="str">
        <x:f>IF(OR(A41="",D41=""),"",IF(E41&gt;D41,"REVISAR EXCESO",IF(F41=0,"COMPLETA",IF(AND(ISNUMBER(K41),K41&lt;TODAY()),"ATRASADA",IF(E41&gt;0,"PARCIAL","PENDIENTE")))))</x:f>
      </x:c>
      <x:c r="M41" s="14"/>
    </x:row>
    <x:row r="42">
      <x:c r="A42" s="14"/>
      <x:c r="B42" s="14"/>
      <x:c r="C42" s="14"/>
      <x:c r="D42" s="14"/>
      <x:c r="E42" s="14"/>
      <x:c r="F42" t="str">
        <x:f>IF(OR(A42="",D42=""),"",MAX(0,D42-IF(E42="",0,E42)))</x:f>
      </x:c>
      <x:c r="G42" s="24"/>
      <x:c r="H42" s="25" t="str">
        <x:f>IF(OR(A42="",D42="",G42=""),"",ROUND(D42*G42,2))</x:f>
      </x:c>
      <x:c r="I42" s="25" t="str">
        <x:f>IF(OR(A42="",E42="",G42=""),"",ROUND(E42*G42,2))</x:f>
      </x:c>
      <x:c r="J42" s="25" t="str">
        <x:f>IF(OR(A42="",D42="",G42=""),"",ROUND(F42*G42,2))</x:f>
      </x:c>
      <x:c r="K42" s="28"/>
      <x:c r="L42" t="str">
        <x:f>IF(OR(A42="",D42=""),"",IF(E42&gt;D42,"REVISAR EXCESO",IF(F42=0,"COMPLETA",IF(AND(ISNUMBER(K42),K42&lt;TODAY()),"ATRASADA",IF(E42&gt;0,"PARCIAL","PENDIENTE")))))</x:f>
      </x:c>
      <x:c r="M42" s="14"/>
    </x:row>
    <x:row r="43">
      <x:c r="A43" s="14"/>
      <x:c r="B43" s="14"/>
      <x:c r="C43" s="14"/>
      <x:c r="D43" s="14"/>
      <x:c r="E43" s="14"/>
      <x:c r="F43" t="str">
        <x:f>IF(OR(A43="",D43=""),"",MAX(0,D43-IF(E43="",0,E43)))</x:f>
      </x:c>
      <x:c r="G43" s="24"/>
      <x:c r="H43" s="25" t="str">
        <x:f>IF(OR(A43="",D43="",G43=""),"",ROUND(D43*G43,2))</x:f>
      </x:c>
      <x:c r="I43" s="25" t="str">
        <x:f>IF(OR(A43="",E43="",G43=""),"",ROUND(E43*G43,2))</x:f>
      </x:c>
      <x:c r="J43" s="25" t="str">
        <x:f>IF(OR(A43="",D43="",G43=""),"",ROUND(F43*G43,2))</x:f>
      </x:c>
      <x:c r="K43" s="28"/>
      <x:c r="L43" t="str">
        <x:f>IF(OR(A43="",D43=""),"",IF(E43&gt;D43,"REVISAR EXCESO",IF(F43=0,"COMPLETA",IF(AND(ISNUMBER(K43),K43&lt;TODAY()),"ATRASADA",IF(E43&gt;0,"PARCIAL","PENDIENTE")))))</x:f>
      </x:c>
      <x:c r="M43" s="14"/>
    </x:row>
    <x:row r="44">
      <x:c r="A44" s="14"/>
      <x:c r="B44" s="14"/>
      <x:c r="C44" s="14"/>
      <x:c r="D44" s="14"/>
      <x:c r="E44" s="14"/>
      <x:c r="F44" t="str">
        <x:f>IF(OR(A44="",D44=""),"",MAX(0,D44-IF(E44="",0,E44)))</x:f>
      </x:c>
      <x:c r="G44" s="24"/>
      <x:c r="H44" s="25" t="str">
        <x:f>IF(OR(A44="",D44="",G44=""),"",ROUND(D44*G44,2))</x:f>
      </x:c>
      <x:c r="I44" s="25" t="str">
        <x:f>IF(OR(A44="",E44="",G44=""),"",ROUND(E44*G44,2))</x:f>
      </x:c>
      <x:c r="J44" s="25" t="str">
        <x:f>IF(OR(A44="",D44="",G44=""),"",ROUND(F44*G44,2))</x:f>
      </x:c>
      <x:c r="K44" s="28"/>
      <x:c r="L44" t="str">
        <x:f>IF(OR(A44="",D44=""),"",IF(E44&gt;D44,"REVISAR EXCESO",IF(F44=0,"COMPLETA",IF(AND(ISNUMBER(K44),K44&lt;TODAY()),"ATRASADA",IF(E44&gt;0,"PARCIAL","PENDIENTE")))))</x:f>
      </x:c>
      <x:c r="M44" s="14"/>
    </x:row>
    <x:row r="45">
      <x:c r="A45" s="14"/>
      <x:c r="B45" s="14"/>
      <x:c r="C45" s="14"/>
      <x:c r="D45" s="14"/>
      <x:c r="E45" s="14"/>
      <x:c r="F45" t="str">
        <x:f>IF(OR(A45="",D45=""),"",MAX(0,D45-IF(E45="",0,E45)))</x:f>
      </x:c>
      <x:c r="G45" s="24"/>
      <x:c r="H45" s="25" t="str">
        <x:f>IF(OR(A45="",D45="",G45=""),"",ROUND(D45*G45,2))</x:f>
      </x:c>
      <x:c r="I45" s="25" t="str">
        <x:f>IF(OR(A45="",E45="",G45=""),"",ROUND(E45*G45,2))</x:f>
      </x:c>
      <x:c r="J45" s="25" t="str">
        <x:f>IF(OR(A45="",D45="",G45=""),"",ROUND(F45*G45,2))</x:f>
      </x:c>
      <x:c r="K45" s="28"/>
      <x:c r="L45" t="str">
        <x:f>IF(OR(A45="",D45=""),"",IF(E45&gt;D45,"REVISAR EXCESO",IF(F45=0,"COMPLETA",IF(AND(ISNUMBER(K45),K45&lt;TODAY()),"ATRASADA",IF(E45&gt;0,"PARCIAL","PENDIENTE")))))</x:f>
      </x:c>
      <x:c r="M45" s="14"/>
    </x:row>
    <x:row r="46">
      <x:c r="A46" s="14"/>
      <x:c r="B46" s="14"/>
      <x:c r="C46" s="14"/>
      <x:c r="D46" s="14"/>
      <x:c r="E46" s="14"/>
      <x:c r="F46" t="str">
        <x:f>IF(OR(A46="",D46=""),"",MAX(0,D46-IF(E46="",0,E46)))</x:f>
      </x:c>
      <x:c r="G46" s="24"/>
      <x:c r="H46" s="25" t="str">
        <x:f>IF(OR(A46="",D46="",G46=""),"",ROUND(D46*G46,2))</x:f>
      </x:c>
      <x:c r="I46" s="25" t="str">
        <x:f>IF(OR(A46="",E46="",G46=""),"",ROUND(E46*G46,2))</x:f>
      </x:c>
      <x:c r="J46" s="25" t="str">
        <x:f>IF(OR(A46="",D46="",G46=""),"",ROUND(F46*G46,2))</x:f>
      </x:c>
      <x:c r="K46" s="28"/>
      <x:c r="L46" t="str">
        <x:f>IF(OR(A46="",D46=""),"",IF(E46&gt;D46,"REVISAR EXCESO",IF(F46=0,"COMPLETA",IF(AND(ISNUMBER(K46),K46&lt;TODAY()),"ATRASADA",IF(E46&gt;0,"PARCIAL","PENDIENTE")))))</x:f>
      </x:c>
      <x:c r="M46" s="14"/>
    </x:row>
    <x:row r="47">
      <x:c r="A47" s="14"/>
      <x:c r="B47" s="14"/>
      <x:c r="C47" s="14"/>
      <x:c r="D47" s="14"/>
      <x:c r="E47" s="14"/>
      <x:c r="F47" t="str">
        <x:f>IF(OR(A47="",D47=""),"",MAX(0,D47-IF(E47="",0,E47)))</x:f>
      </x:c>
      <x:c r="G47" s="24"/>
      <x:c r="H47" s="25" t="str">
        <x:f>IF(OR(A47="",D47="",G47=""),"",ROUND(D47*G47,2))</x:f>
      </x:c>
      <x:c r="I47" s="25" t="str">
        <x:f>IF(OR(A47="",E47="",G47=""),"",ROUND(E47*G47,2))</x:f>
      </x:c>
      <x:c r="J47" s="25" t="str">
        <x:f>IF(OR(A47="",D47="",G47=""),"",ROUND(F47*G47,2))</x:f>
      </x:c>
      <x:c r="K47" s="28"/>
      <x:c r="L47" t="str">
        <x:f>IF(OR(A47="",D47=""),"",IF(E47&gt;D47,"REVISAR EXCESO",IF(F47=0,"COMPLETA",IF(AND(ISNUMBER(K47),K47&lt;TODAY()),"ATRASADA",IF(E47&gt;0,"PARCIAL","PENDIENTE")))))</x:f>
      </x:c>
      <x:c r="M47" s="14"/>
    </x:row>
    <x:row r="48">
      <x:c r="A48" s="14"/>
      <x:c r="B48" s="14"/>
      <x:c r="C48" s="14"/>
      <x:c r="D48" s="14"/>
      <x:c r="E48" s="14"/>
      <x:c r="F48" t="str">
        <x:f>IF(OR(A48="",D48=""),"",MAX(0,D48-IF(E48="",0,E48)))</x:f>
      </x:c>
      <x:c r="G48" s="24"/>
      <x:c r="H48" s="25" t="str">
        <x:f>IF(OR(A48="",D48="",G48=""),"",ROUND(D48*G48,2))</x:f>
      </x:c>
      <x:c r="I48" s="25" t="str">
        <x:f>IF(OR(A48="",E48="",G48=""),"",ROUND(E48*G48,2))</x:f>
      </x:c>
      <x:c r="J48" s="25" t="str">
        <x:f>IF(OR(A48="",D48="",G48=""),"",ROUND(F48*G48,2))</x:f>
      </x:c>
      <x:c r="K48" s="28"/>
      <x:c r="L48" t="str">
        <x:f>IF(OR(A48="",D48=""),"",IF(E48&gt;D48,"REVISAR EXCESO",IF(F48=0,"COMPLETA",IF(AND(ISNUMBER(K48),K48&lt;TODAY()),"ATRASADA",IF(E48&gt;0,"PARCIAL","PENDIENTE")))))</x:f>
      </x:c>
      <x:c r="M48" s="14"/>
    </x:row>
    <x:row r="49">
      <x:c r="A49" s="14"/>
      <x:c r="B49" s="14"/>
      <x:c r="C49" s="14"/>
      <x:c r="D49" s="14"/>
      <x:c r="E49" s="14"/>
      <x:c r="F49" t="str">
        <x:f>IF(OR(A49="",D49=""),"",MAX(0,D49-IF(E49="",0,E49)))</x:f>
      </x:c>
      <x:c r="G49" s="24"/>
      <x:c r="H49" s="25" t="str">
        <x:f>IF(OR(A49="",D49="",G49=""),"",ROUND(D49*G49,2))</x:f>
      </x:c>
      <x:c r="I49" s="25" t="str">
        <x:f>IF(OR(A49="",E49="",G49=""),"",ROUND(E49*G49,2))</x:f>
      </x:c>
      <x:c r="J49" s="25" t="str">
        <x:f>IF(OR(A49="",D49="",G49=""),"",ROUND(F49*G49,2))</x:f>
      </x:c>
      <x:c r="K49" s="28"/>
      <x:c r="L49" t="str">
        <x:f>IF(OR(A49="",D49=""),"",IF(E49&gt;D49,"REVISAR EXCESO",IF(F49=0,"COMPLETA",IF(AND(ISNUMBER(K49),K49&lt;TODAY()),"ATRASADA",IF(E49&gt;0,"PARCIAL","PENDIENTE")))))</x:f>
      </x:c>
      <x:c r="M49" s="14"/>
    </x:row>
    <x:row r="50">
      <x:c r="A50" s="14"/>
      <x:c r="B50" s="14"/>
      <x:c r="C50" s="14"/>
      <x:c r="D50" s="14"/>
      <x:c r="E50" s="14"/>
      <x:c r="F50" t="str">
        <x:f>IF(OR(A50="",D50=""),"",MAX(0,D50-IF(E50="",0,E50)))</x:f>
      </x:c>
      <x:c r="G50" s="24"/>
      <x:c r="H50" s="25" t="str">
        <x:f>IF(OR(A50="",D50="",G50=""),"",ROUND(D50*G50,2))</x:f>
      </x:c>
      <x:c r="I50" s="25" t="str">
        <x:f>IF(OR(A50="",E50="",G50=""),"",ROUND(E50*G50,2))</x:f>
      </x:c>
      <x:c r="J50" s="25" t="str">
        <x:f>IF(OR(A50="",D50="",G50=""),"",ROUND(F50*G50,2))</x:f>
      </x:c>
      <x:c r="K50" s="28"/>
      <x:c r="L50" t="str">
        <x:f>IF(OR(A50="",D50=""),"",IF(E50&gt;D50,"REVISAR EXCESO",IF(F50=0,"COMPLETA",IF(AND(ISNUMBER(K50),K50&lt;TODAY()),"ATRASADA",IF(E50&gt;0,"PARCIAL","PENDIENTE")))))</x:f>
      </x:c>
      <x:c r="M50" s="14"/>
    </x:row>
    <x:row r="51">
      <x:c r="A51" s="14"/>
      <x:c r="B51" s="14"/>
      <x:c r="C51" s="14"/>
      <x:c r="D51" s="14"/>
      <x:c r="E51" s="14"/>
      <x:c r="F51" t="str">
        <x:f>IF(OR(A51="",D51=""),"",MAX(0,D51-IF(E51="",0,E51)))</x:f>
      </x:c>
      <x:c r="G51" s="24"/>
      <x:c r="H51" s="25" t="str">
        <x:f>IF(OR(A51="",D51="",G51=""),"",ROUND(D51*G51,2))</x:f>
      </x:c>
      <x:c r="I51" s="25" t="str">
        <x:f>IF(OR(A51="",E51="",G51=""),"",ROUND(E51*G51,2))</x:f>
      </x:c>
      <x:c r="J51" s="25" t="str">
        <x:f>IF(OR(A51="",D51="",G51=""),"",ROUND(F51*G51,2))</x:f>
      </x:c>
      <x:c r="K51" s="28"/>
      <x:c r="L51" t="str">
        <x:f>IF(OR(A51="",D51=""),"",IF(E51&gt;D51,"REVISAR EXCESO",IF(F51=0,"COMPLETA",IF(AND(ISNUMBER(K51),K51&lt;TODAY()),"ATRASADA",IF(E51&gt;0,"PARCIAL","PENDIENTE")))))</x:f>
      </x:c>
      <x:c r="M51" s="14"/>
    </x:row>
    <x:row r="52">
      <x:c r="A52" s="14"/>
      <x:c r="B52" s="14"/>
      <x:c r="C52" s="14"/>
      <x:c r="D52" s="14"/>
      <x:c r="E52" s="14"/>
      <x:c r="F52" t="str">
        <x:f>IF(OR(A52="",D52=""),"",MAX(0,D52-IF(E52="",0,E52)))</x:f>
      </x:c>
      <x:c r="G52" s="24"/>
      <x:c r="H52" s="25" t="str">
        <x:f>IF(OR(A52="",D52="",G52=""),"",ROUND(D52*G52,2))</x:f>
      </x:c>
      <x:c r="I52" s="25" t="str">
        <x:f>IF(OR(A52="",E52="",G52=""),"",ROUND(E52*G52,2))</x:f>
      </x:c>
      <x:c r="J52" s="25" t="str">
        <x:f>IF(OR(A52="",D52="",G52=""),"",ROUND(F52*G52,2))</x:f>
      </x:c>
      <x:c r="K52" s="28"/>
      <x:c r="L52" t="str">
        <x:f>IF(OR(A52="",D52=""),"",IF(E52&gt;D52,"REVISAR EXCESO",IF(F52=0,"COMPLETA",IF(AND(ISNUMBER(K52),K52&lt;TODAY()),"ATRASADA",IF(E52&gt;0,"PARCIAL","PENDIENTE")))))</x:f>
      </x:c>
      <x:c r="M52" s="14"/>
    </x:row>
    <x:row r="53">
      <x:c r="A53" s="14"/>
      <x:c r="B53" s="14"/>
      <x:c r="C53" s="14"/>
      <x:c r="D53" s="14"/>
      <x:c r="E53" s="14"/>
      <x:c r="F53" t="str">
        <x:f>IF(OR(A53="",D53=""),"",MAX(0,D53-IF(E53="",0,E53)))</x:f>
      </x:c>
      <x:c r="G53" s="24"/>
      <x:c r="H53" s="25" t="str">
        <x:f>IF(OR(A53="",D53="",G53=""),"",ROUND(D53*G53,2))</x:f>
      </x:c>
      <x:c r="I53" s="25" t="str">
        <x:f>IF(OR(A53="",E53="",G53=""),"",ROUND(E53*G53,2))</x:f>
      </x:c>
      <x:c r="J53" s="25" t="str">
        <x:f>IF(OR(A53="",D53="",G53=""),"",ROUND(F53*G53,2))</x:f>
      </x:c>
      <x:c r="K53" s="28"/>
      <x:c r="L53" t="str">
        <x:f>IF(OR(A53="",D53=""),"",IF(E53&gt;D53,"REVISAR EXCESO",IF(F53=0,"COMPLETA",IF(AND(ISNUMBER(K53),K53&lt;TODAY()),"ATRASADA",IF(E53&gt;0,"PARCIAL","PENDIENTE")))))</x:f>
      </x:c>
      <x:c r="M53" s="14"/>
    </x:row>
    <x:row r="54">
      <x:c r="A54" s="14"/>
      <x:c r="B54" s="14"/>
      <x:c r="C54" s="14"/>
      <x:c r="D54" s="14"/>
      <x:c r="E54" s="14"/>
      <x:c r="F54" t="str">
        <x:f>IF(OR(A54="",D54=""),"",MAX(0,D54-IF(E54="",0,E54)))</x:f>
      </x:c>
      <x:c r="G54" s="24"/>
      <x:c r="H54" s="25" t="str">
        <x:f>IF(OR(A54="",D54="",G54=""),"",ROUND(D54*G54,2))</x:f>
      </x:c>
      <x:c r="I54" s="25" t="str">
        <x:f>IF(OR(A54="",E54="",G54=""),"",ROUND(E54*G54,2))</x:f>
      </x:c>
      <x:c r="J54" s="25" t="str">
        <x:f>IF(OR(A54="",D54="",G54=""),"",ROUND(F54*G54,2))</x:f>
      </x:c>
      <x:c r="K54" s="28"/>
      <x:c r="L54" t="str">
        <x:f>IF(OR(A54="",D54=""),"",IF(E54&gt;D54,"REVISAR EXCESO",IF(F54=0,"COMPLETA",IF(AND(ISNUMBER(K54),K54&lt;TODAY()),"ATRASADA",IF(E54&gt;0,"PARCIAL","PENDIENTE")))))</x:f>
      </x:c>
      <x:c r="M54" s="14"/>
    </x:row>
    <x:row r="55">
      <x:c r="A55" s="14"/>
      <x:c r="B55" s="14"/>
      <x:c r="C55" s="14"/>
      <x:c r="D55" s="14"/>
      <x:c r="E55" s="14"/>
      <x:c r="F55" t="str">
        <x:f>IF(OR(A55="",D55=""),"",MAX(0,D55-IF(E55="",0,E55)))</x:f>
      </x:c>
      <x:c r="G55" s="24"/>
      <x:c r="H55" s="25" t="str">
        <x:f>IF(OR(A55="",D55="",G55=""),"",ROUND(D55*G55,2))</x:f>
      </x:c>
      <x:c r="I55" s="25" t="str">
        <x:f>IF(OR(A55="",E55="",G55=""),"",ROUND(E55*G55,2))</x:f>
      </x:c>
      <x:c r="J55" s="25" t="str">
        <x:f>IF(OR(A55="",D55="",G55=""),"",ROUND(F55*G55,2))</x:f>
      </x:c>
      <x:c r="K55" s="28"/>
      <x:c r="L55" t="str">
        <x:f>IF(OR(A55="",D55=""),"",IF(E55&gt;D55,"REVISAR EXCESO",IF(F55=0,"COMPLETA",IF(AND(ISNUMBER(K55),K55&lt;TODAY()),"ATRASADA",IF(E55&gt;0,"PARCIAL","PENDIENTE")))))</x:f>
      </x:c>
      <x:c r="M55" s="14"/>
    </x:row>
    <x:row r="56">
      <x:c r="A56" s="14"/>
      <x:c r="B56" s="14"/>
      <x:c r="C56" s="14"/>
      <x:c r="D56" s="14"/>
      <x:c r="E56" s="14"/>
      <x:c r="F56" t="str">
        <x:f>IF(OR(A56="",D56=""),"",MAX(0,D56-IF(E56="",0,E56)))</x:f>
      </x:c>
      <x:c r="G56" s="24"/>
      <x:c r="H56" s="25" t="str">
        <x:f>IF(OR(A56="",D56="",G56=""),"",ROUND(D56*G56,2))</x:f>
      </x:c>
      <x:c r="I56" s="25" t="str">
        <x:f>IF(OR(A56="",E56="",G56=""),"",ROUND(E56*G56,2))</x:f>
      </x:c>
      <x:c r="J56" s="25" t="str">
        <x:f>IF(OR(A56="",D56="",G56=""),"",ROUND(F56*G56,2))</x:f>
      </x:c>
      <x:c r="K56" s="28"/>
      <x:c r="L56" t="str">
        <x:f>IF(OR(A56="",D56=""),"",IF(E56&gt;D56,"REVISAR EXCESO",IF(F56=0,"COMPLETA",IF(AND(ISNUMBER(K56),K56&lt;TODAY()),"ATRASADA",IF(E56&gt;0,"PARCIAL","PENDIENTE")))))</x:f>
      </x:c>
      <x:c r="M56" s="14"/>
    </x:row>
    <x:row r="57">
      <x:c r="A57" s="14"/>
      <x:c r="B57" s="14"/>
      <x:c r="C57" s="14"/>
      <x:c r="D57" s="14"/>
      <x:c r="E57" s="14"/>
      <x:c r="F57" t="str">
        <x:f>IF(OR(A57="",D57=""),"",MAX(0,D57-IF(E57="",0,E57)))</x:f>
      </x:c>
      <x:c r="G57" s="24"/>
      <x:c r="H57" s="25" t="str">
        <x:f>IF(OR(A57="",D57="",G57=""),"",ROUND(D57*G57,2))</x:f>
      </x:c>
      <x:c r="I57" s="25" t="str">
        <x:f>IF(OR(A57="",E57="",G57=""),"",ROUND(E57*G57,2))</x:f>
      </x:c>
      <x:c r="J57" s="25" t="str">
        <x:f>IF(OR(A57="",D57="",G57=""),"",ROUND(F57*G57,2))</x:f>
      </x:c>
      <x:c r="K57" s="28"/>
      <x:c r="L57" t="str">
        <x:f>IF(OR(A57="",D57=""),"",IF(E57&gt;D57,"REVISAR EXCESO",IF(F57=0,"COMPLETA",IF(AND(ISNUMBER(K57),K57&lt;TODAY()),"ATRASADA",IF(E57&gt;0,"PARCIAL","PENDIENTE")))))</x:f>
      </x:c>
      <x:c r="M57" s="14"/>
    </x:row>
    <x:row r="58">
      <x:c r="A58" s="14"/>
      <x:c r="B58" s="14"/>
      <x:c r="C58" s="14"/>
      <x:c r="D58" s="14"/>
      <x:c r="E58" s="14"/>
      <x:c r="F58" t="str">
        <x:f>IF(OR(A58="",D58=""),"",MAX(0,D58-IF(E58="",0,E58)))</x:f>
      </x:c>
      <x:c r="G58" s="24"/>
      <x:c r="H58" s="25" t="str">
        <x:f>IF(OR(A58="",D58="",G58=""),"",ROUND(D58*G58,2))</x:f>
      </x:c>
      <x:c r="I58" s="25" t="str">
        <x:f>IF(OR(A58="",E58="",G58=""),"",ROUND(E58*G58,2))</x:f>
      </x:c>
      <x:c r="J58" s="25" t="str">
        <x:f>IF(OR(A58="",D58="",G58=""),"",ROUND(F58*G58,2))</x:f>
      </x:c>
      <x:c r="K58" s="28"/>
      <x:c r="L58" t="str">
        <x:f>IF(OR(A58="",D58=""),"",IF(E58&gt;D58,"REVISAR EXCESO",IF(F58=0,"COMPLETA",IF(AND(ISNUMBER(K58),K58&lt;TODAY()),"ATRASADA",IF(E58&gt;0,"PARCIAL","PENDIENTE")))))</x:f>
      </x:c>
      <x:c r="M58" s="14"/>
    </x:row>
    <x:row r="59">
      <x:c r="A59" s="14"/>
      <x:c r="B59" s="14"/>
      <x:c r="C59" s="14"/>
      <x:c r="D59" s="14"/>
      <x:c r="E59" s="14"/>
      <x:c r="F59" t="str">
        <x:f>IF(OR(A59="",D59=""),"",MAX(0,D59-IF(E59="",0,E59)))</x:f>
      </x:c>
      <x:c r="G59" s="24"/>
      <x:c r="H59" s="25" t="str">
        <x:f>IF(OR(A59="",D59="",G59=""),"",ROUND(D59*G59,2))</x:f>
      </x:c>
      <x:c r="I59" s="25" t="str">
        <x:f>IF(OR(A59="",E59="",G59=""),"",ROUND(E59*G59,2))</x:f>
      </x:c>
      <x:c r="J59" s="25" t="str">
        <x:f>IF(OR(A59="",D59="",G59=""),"",ROUND(F59*G59,2))</x:f>
      </x:c>
      <x:c r="K59" s="28"/>
      <x:c r="L59" t="str">
        <x:f>IF(OR(A59="",D59=""),"",IF(E59&gt;D59,"REVISAR EXCESO",IF(F59=0,"COMPLETA",IF(AND(ISNUMBER(K59),K59&lt;TODAY()),"ATRASADA",IF(E59&gt;0,"PARCIAL","PENDIENTE")))))</x:f>
      </x:c>
      <x:c r="M59" s="14"/>
    </x:row>
    <x:row r="60">
      <x:c r="A60" s="14"/>
      <x:c r="B60" s="14"/>
      <x:c r="C60" s="14"/>
      <x:c r="D60" s="14"/>
      <x:c r="E60" s="14"/>
      <x:c r="F60" t="str">
        <x:f>IF(OR(A60="",D60=""),"",MAX(0,D60-IF(E60="",0,E60)))</x:f>
      </x:c>
      <x:c r="G60" s="24"/>
      <x:c r="H60" s="25" t="str">
        <x:f>IF(OR(A60="",D60="",G60=""),"",ROUND(D60*G60,2))</x:f>
      </x:c>
      <x:c r="I60" s="25" t="str">
        <x:f>IF(OR(A60="",E60="",G60=""),"",ROUND(E60*G60,2))</x:f>
      </x:c>
      <x:c r="J60" s="25" t="str">
        <x:f>IF(OR(A60="",D60="",G60=""),"",ROUND(F60*G60,2))</x:f>
      </x:c>
      <x:c r="K60" s="28"/>
      <x:c r="L60" t="str">
        <x:f>IF(OR(A60="",D60=""),"",IF(E60&gt;D60,"REVISAR EXCESO",IF(F60=0,"COMPLETA",IF(AND(ISNUMBER(K60),K60&lt;TODAY()),"ATRASADA",IF(E60&gt;0,"PARCIAL","PENDIENTE")))))</x:f>
      </x:c>
      <x:c r="M60" s="14"/>
    </x:row>
    <x:row r="61">
      <x:c r="A61" s="14"/>
      <x:c r="B61" s="14"/>
      <x:c r="C61" s="14"/>
      <x:c r="D61" s="14"/>
      <x:c r="E61" s="14"/>
      <x:c r="F61" t="str">
        <x:f>IF(OR(A61="",D61=""),"",MAX(0,D61-IF(E61="",0,E61)))</x:f>
      </x:c>
      <x:c r="G61" s="24"/>
      <x:c r="H61" s="25" t="str">
        <x:f>IF(OR(A61="",D61="",G61=""),"",ROUND(D61*G61,2))</x:f>
      </x:c>
      <x:c r="I61" s="25" t="str">
        <x:f>IF(OR(A61="",E61="",G61=""),"",ROUND(E61*G61,2))</x:f>
      </x:c>
      <x:c r="J61" s="25" t="str">
        <x:f>IF(OR(A61="",D61="",G61=""),"",ROUND(F61*G61,2))</x:f>
      </x:c>
      <x:c r="K61" s="28"/>
      <x:c r="L61" t="str">
        <x:f>IF(OR(A61="",D61=""),"",IF(E61&gt;D61,"REVISAR EXCESO",IF(F61=0,"COMPLETA",IF(AND(ISNUMBER(K61),K61&lt;TODAY()),"ATRASADA",IF(E61&gt;0,"PARCIAL","PENDIENTE")))))</x:f>
      </x:c>
      <x:c r="M61" s="14"/>
    </x:row>
    <x:row r="62">
      <x:c r="A62" s="14"/>
      <x:c r="B62" s="14"/>
      <x:c r="C62" s="14"/>
      <x:c r="D62" s="14"/>
      <x:c r="E62" s="14"/>
      <x:c r="F62" t="str">
        <x:f>IF(OR(A62="",D62=""),"",MAX(0,D62-IF(E62="",0,E62)))</x:f>
      </x:c>
      <x:c r="G62" s="24"/>
      <x:c r="H62" s="25" t="str">
        <x:f>IF(OR(A62="",D62="",G62=""),"",ROUND(D62*G62,2))</x:f>
      </x:c>
      <x:c r="I62" s="25" t="str">
        <x:f>IF(OR(A62="",E62="",G62=""),"",ROUND(E62*G62,2))</x:f>
      </x:c>
      <x:c r="J62" s="25" t="str">
        <x:f>IF(OR(A62="",D62="",G62=""),"",ROUND(F62*G62,2))</x:f>
      </x:c>
      <x:c r="K62" s="28"/>
      <x:c r="L62" t="str">
        <x:f>IF(OR(A62="",D62=""),"",IF(E62&gt;D62,"REVISAR EXCESO",IF(F62=0,"COMPLETA",IF(AND(ISNUMBER(K62),K62&lt;TODAY()),"ATRASADA",IF(E62&gt;0,"PARCIAL","PENDIENTE")))))</x:f>
      </x:c>
      <x:c r="M62" s="14"/>
    </x:row>
    <x:row r="63">
      <x:c r="A63" s="14"/>
      <x:c r="B63" s="14"/>
      <x:c r="C63" s="14"/>
      <x:c r="D63" s="14"/>
      <x:c r="E63" s="14"/>
      <x:c r="F63" t="str">
        <x:f>IF(OR(A63="",D63=""),"",MAX(0,D63-IF(E63="",0,E63)))</x:f>
      </x:c>
      <x:c r="G63" s="24"/>
      <x:c r="H63" s="25" t="str">
        <x:f>IF(OR(A63="",D63="",G63=""),"",ROUND(D63*G63,2))</x:f>
      </x:c>
      <x:c r="I63" s="25" t="str">
        <x:f>IF(OR(A63="",E63="",G63=""),"",ROUND(E63*G63,2))</x:f>
      </x:c>
      <x:c r="J63" s="25" t="str">
        <x:f>IF(OR(A63="",D63="",G63=""),"",ROUND(F63*G63,2))</x:f>
      </x:c>
      <x:c r="K63" s="28"/>
      <x:c r="L63" t="str">
        <x:f>IF(OR(A63="",D63=""),"",IF(E63&gt;D63,"REVISAR EXCESO",IF(F63=0,"COMPLETA",IF(AND(ISNUMBER(K63),K63&lt;TODAY()),"ATRASADA",IF(E63&gt;0,"PARCIAL","PENDIENTE")))))</x:f>
      </x:c>
      <x:c r="M63" s="14"/>
    </x:row>
    <x:row r="64">
      <x:c r="A64" s="14"/>
      <x:c r="B64" s="14"/>
      <x:c r="C64" s="14"/>
      <x:c r="D64" s="14"/>
      <x:c r="E64" s="14"/>
      <x:c r="F64" t="str">
        <x:f>IF(OR(A64="",D64=""),"",MAX(0,D64-IF(E64="",0,E64)))</x:f>
      </x:c>
      <x:c r="G64" s="24"/>
      <x:c r="H64" s="25" t="str">
        <x:f>IF(OR(A64="",D64="",G64=""),"",ROUND(D64*G64,2))</x:f>
      </x:c>
      <x:c r="I64" s="25" t="str">
        <x:f>IF(OR(A64="",E64="",G64=""),"",ROUND(E64*G64,2))</x:f>
      </x:c>
      <x:c r="J64" s="25" t="str">
        <x:f>IF(OR(A64="",D64="",G64=""),"",ROUND(F64*G64,2))</x:f>
      </x:c>
      <x:c r="K64" s="28"/>
      <x:c r="L64" t="str">
        <x:f>IF(OR(A64="",D64=""),"",IF(E64&gt;D64,"REVISAR EXCESO",IF(F64=0,"COMPLETA",IF(AND(ISNUMBER(K64),K64&lt;TODAY()),"ATRASADA",IF(E64&gt;0,"PARCIAL","PENDIENTE")))))</x:f>
      </x:c>
      <x:c r="M64" s="14"/>
    </x:row>
    <x:row r="65">
      <x:c r="A65" s="14"/>
      <x:c r="B65" s="14"/>
      <x:c r="C65" s="14"/>
      <x:c r="D65" s="14"/>
      <x:c r="E65" s="14"/>
      <x:c r="F65" t="str">
        <x:f>IF(OR(A65="",D65=""),"",MAX(0,D65-IF(E65="",0,E65)))</x:f>
      </x:c>
      <x:c r="G65" s="24"/>
      <x:c r="H65" s="25" t="str">
        <x:f>IF(OR(A65="",D65="",G65=""),"",ROUND(D65*G65,2))</x:f>
      </x:c>
      <x:c r="I65" s="25" t="str">
        <x:f>IF(OR(A65="",E65="",G65=""),"",ROUND(E65*G65,2))</x:f>
      </x:c>
      <x:c r="J65" s="25" t="str">
        <x:f>IF(OR(A65="",D65="",G65=""),"",ROUND(F65*G65,2))</x:f>
      </x:c>
      <x:c r="K65" s="28"/>
      <x:c r="L65" t="str">
        <x:f>IF(OR(A65="",D65=""),"",IF(E65&gt;D65,"REVISAR EXCESO",IF(F65=0,"COMPLETA",IF(AND(ISNUMBER(K65),K65&lt;TODAY()),"ATRASADA",IF(E65&gt;0,"PARCIAL","PENDIENTE")))))</x:f>
      </x:c>
      <x:c r="M65" s="14"/>
    </x:row>
    <x:row r="66">
      <x:c r="A66" s="14"/>
      <x:c r="B66" s="14"/>
      <x:c r="C66" s="14"/>
      <x:c r="D66" s="14"/>
      <x:c r="E66" s="14"/>
      <x:c r="F66" t="str">
        <x:f>IF(OR(A66="",D66=""),"",MAX(0,D66-IF(E66="",0,E66)))</x:f>
      </x:c>
      <x:c r="G66" s="24"/>
      <x:c r="H66" s="25" t="str">
        <x:f>IF(OR(A66="",D66="",G66=""),"",ROUND(D66*G66,2))</x:f>
      </x:c>
      <x:c r="I66" s="25" t="str">
        <x:f>IF(OR(A66="",E66="",G66=""),"",ROUND(E66*G66,2))</x:f>
      </x:c>
      <x:c r="J66" s="25" t="str">
        <x:f>IF(OR(A66="",D66="",G66=""),"",ROUND(F66*G66,2))</x:f>
      </x:c>
      <x:c r="K66" s="28"/>
      <x:c r="L66" t="str">
        <x:f>IF(OR(A66="",D66=""),"",IF(E66&gt;D66,"REVISAR EXCESO",IF(F66=0,"COMPLETA",IF(AND(ISNUMBER(K66),K66&lt;TODAY()),"ATRASADA",IF(E66&gt;0,"PARCIAL","PENDIENTE")))))</x:f>
      </x:c>
      <x:c r="M66" s="14"/>
    </x:row>
    <x:row r="67">
      <x:c r="A67" s="14"/>
      <x:c r="B67" s="14"/>
      <x:c r="C67" s="14"/>
      <x:c r="D67" s="14"/>
      <x:c r="E67" s="14"/>
      <x:c r="F67" t="str">
        <x:f>IF(OR(A67="",D67=""),"",MAX(0,D67-IF(E67="",0,E67)))</x:f>
      </x:c>
      <x:c r="G67" s="24"/>
      <x:c r="H67" s="25" t="str">
        <x:f>IF(OR(A67="",D67="",G67=""),"",ROUND(D67*G67,2))</x:f>
      </x:c>
      <x:c r="I67" s="25" t="str">
        <x:f>IF(OR(A67="",E67="",G67=""),"",ROUND(E67*G67,2))</x:f>
      </x:c>
      <x:c r="J67" s="25" t="str">
        <x:f>IF(OR(A67="",D67="",G67=""),"",ROUND(F67*G67,2))</x:f>
      </x:c>
      <x:c r="K67" s="28"/>
      <x:c r="L67" t="str">
        <x:f>IF(OR(A67="",D67=""),"",IF(E67&gt;D67,"REVISAR EXCESO",IF(F67=0,"COMPLETA",IF(AND(ISNUMBER(K67),K67&lt;TODAY()),"ATRASADA",IF(E67&gt;0,"PARCIAL","PENDIENTE")))))</x:f>
      </x:c>
      <x:c r="M67" s="14"/>
    </x:row>
    <x:row r="68">
      <x:c r="A68" s="14"/>
      <x:c r="B68" s="14"/>
      <x:c r="C68" s="14"/>
      <x:c r="D68" s="14"/>
      <x:c r="E68" s="14"/>
      <x:c r="F68" t="str">
        <x:f>IF(OR(A68="",D68=""),"",MAX(0,D68-IF(E68="",0,E68)))</x:f>
      </x:c>
      <x:c r="G68" s="24"/>
      <x:c r="H68" s="25" t="str">
        <x:f>IF(OR(A68="",D68="",G68=""),"",ROUND(D68*G68,2))</x:f>
      </x:c>
      <x:c r="I68" s="25" t="str">
        <x:f>IF(OR(A68="",E68="",G68=""),"",ROUND(E68*G68,2))</x:f>
      </x:c>
      <x:c r="J68" s="25" t="str">
        <x:f>IF(OR(A68="",D68="",G68=""),"",ROUND(F68*G68,2))</x:f>
      </x:c>
      <x:c r="K68" s="28"/>
      <x:c r="L68" t="str">
        <x:f>IF(OR(A68="",D68=""),"",IF(E68&gt;D68,"REVISAR EXCESO",IF(F68=0,"COMPLETA",IF(AND(ISNUMBER(K68),K68&lt;TODAY()),"ATRASADA",IF(E68&gt;0,"PARCIAL","PENDIENTE")))))</x:f>
      </x:c>
      <x:c r="M68" s="14"/>
    </x:row>
    <x:row r="69">
      <x:c r="A69" s="14"/>
      <x:c r="B69" s="14"/>
      <x:c r="C69" s="14"/>
      <x:c r="D69" s="14"/>
      <x:c r="E69" s="14"/>
      <x:c r="F69" t="str">
        <x:f>IF(OR(A69="",D69=""),"",MAX(0,D69-IF(E69="",0,E69)))</x:f>
      </x:c>
      <x:c r="G69" s="24"/>
      <x:c r="H69" s="25" t="str">
        <x:f>IF(OR(A69="",D69="",G69=""),"",ROUND(D69*G69,2))</x:f>
      </x:c>
      <x:c r="I69" s="25" t="str">
        <x:f>IF(OR(A69="",E69="",G69=""),"",ROUND(E69*G69,2))</x:f>
      </x:c>
      <x:c r="J69" s="25" t="str">
        <x:f>IF(OR(A69="",D69="",G69=""),"",ROUND(F69*G69,2))</x:f>
      </x:c>
      <x:c r="K69" s="28"/>
      <x:c r="L69" t="str">
        <x:f>IF(OR(A69="",D69=""),"",IF(E69&gt;D69,"REVISAR EXCESO",IF(F69=0,"COMPLETA",IF(AND(ISNUMBER(K69),K69&lt;TODAY()),"ATRASADA",IF(E69&gt;0,"PARCIAL","PENDIENTE")))))</x:f>
      </x:c>
      <x:c r="M69" s="14"/>
    </x:row>
    <x:row r="70">
      <x:c r="A70" s="14"/>
      <x:c r="B70" s="14"/>
      <x:c r="C70" s="14"/>
      <x:c r="D70" s="14"/>
      <x:c r="E70" s="14"/>
      <x:c r="F70" t="str">
        <x:f>IF(OR(A70="",D70=""),"",MAX(0,D70-IF(E70="",0,E70)))</x:f>
      </x:c>
      <x:c r="G70" s="24"/>
      <x:c r="H70" s="25" t="str">
        <x:f>IF(OR(A70="",D70="",G70=""),"",ROUND(D70*G70,2))</x:f>
      </x:c>
      <x:c r="I70" s="25" t="str">
        <x:f>IF(OR(A70="",E70="",G70=""),"",ROUND(E70*G70,2))</x:f>
      </x:c>
      <x:c r="J70" s="25" t="str">
        <x:f>IF(OR(A70="",D70="",G70=""),"",ROUND(F70*G70,2))</x:f>
      </x:c>
      <x:c r="K70" s="28"/>
      <x:c r="L70" t="str">
        <x:f>IF(OR(A70="",D70=""),"",IF(E70&gt;D70,"REVISAR EXCESO",IF(F70=0,"COMPLETA",IF(AND(ISNUMBER(K70),K70&lt;TODAY()),"ATRASADA",IF(E70&gt;0,"PARCIAL","PENDIENTE")))))</x:f>
      </x:c>
      <x:c r="M70" s="14"/>
    </x:row>
    <x:row r="71">
      <x:c r="A71" s="14"/>
      <x:c r="B71" s="14"/>
      <x:c r="C71" s="14"/>
      <x:c r="D71" s="14"/>
      <x:c r="E71" s="14"/>
      <x:c r="F71" t="str">
        <x:f>IF(OR(A71="",D71=""),"",MAX(0,D71-IF(E71="",0,E71)))</x:f>
      </x:c>
      <x:c r="G71" s="24"/>
      <x:c r="H71" s="25" t="str">
        <x:f>IF(OR(A71="",D71="",G71=""),"",ROUND(D71*G71,2))</x:f>
      </x:c>
      <x:c r="I71" s="25" t="str">
        <x:f>IF(OR(A71="",E71="",G71=""),"",ROUND(E71*G71,2))</x:f>
      </x:c>
      <x:c r="J71" s="25" t="str">
        <x:f>IF(OR(A71="",D71="",G71=""),"",ROUND(F71*G71,2))</x:f>
      </x:c>
      <x:c r="K71" s="28"/>
      <x:c r="L71" t="str">
        <x:f>IF(OR(A71="",D71=""),"",IF(E71&gt;D71,"REVISAR EXCESO",IF(F71=0,"COMPLETA",IF(AND(ISNUMBER(K71),K71&lt;TODAY()),"ATRASADA",IF(E71&gt;0,"PARCIAL","PENDIENTE")))))</x:f>
      </x:c>
      <x:c r="M71" s="14"/>
    </x:row>
    <x:row r="72">
      <x:c r="A72" s="14"/>
      <x:c r="B72" s="14"/>
      <x:c r="C72" s="14"/>
      <x:c r="D72" s="14"/>
      <x:c r="E72" s="14"/>
      <x:c r="F72" t="str">
        <x:f>IF(OR(A72="",D72=""),"",MAX(0,D72-IF(E72="",0,E72)))</x:f>
      </x:c>
      <x:c r="G72" s="24"/>
      <x:c r="H72" s="25" t="str">
        <x:f>IF(OR(A72="",D72="",G72=""),"",ROUND(D72*G72,2))</x:f>
      </x:c>
      <x:c r="I72" s="25" t="str">
        <x:f>IF(OR(A72="",E72="",G72=""),"",ROUND(E72*G72,2))</x:f>
      </x:c>
      <x:c r="J72" s="25" t="str">
        <x:f>IF(OR(A72="",D72="",G72=""),"",ROUND(F72*G72,2))</x:f>
      </x:c>
      <x:c r="K72" s="28"/>
      <x:c r="L72" t="str">
        <x:f>IF(OR(A72="",D72=""),"",IF(E72&gt;D72,"REVISAR EXCESO",IF(F72=0,"COMPLETA",IF(AND(ISNUMBER(K72),K72&lt;TODAY()),"ATRASADA",IF(E72&gt;0,"PARCIAL","PENDIENTE")))))</x:f>
      </x:c>
      <x:c r="M72" s="14"/>
    </x:row>
    <x:row r="73">
      <x:c r="A73" s="14"/>
      <x:c r="B73" s="14"/>
      <x:c r="C73" s="14"/>
      <x:c r="D73" s="14"/>
      <x:c r="E73" s="14"/>
      <x:c r="F73" t="str">
        <x:f>IF(OR(A73="",D73=""),"",MAX(0,D73-IF(E73="",0,E73)))</x:f>
      </x:c>
      <x:c r="G73" s="24"/>
      <x:c r="H73" s="25" t="str">
        <x:f>IF(OR(A73="",D73="",G73=""),"",ROUND(D73*G73,2))</x:f>
      </x:c>
      <x:c r="I73" s="25" t="str">
        <x:f>IF(OR(A73="",E73="",G73=""),"",ROUND(E73*G73,2))</x:f>
      </x:c>
      <x:c r="J73" s="25" t="str">
        <x:f>IF(OR(A73="",D73="",G73=""),"",ROUND(F73*G73,2))</x:f>
      </x:c>
      <x:c r="K73" s="28"/>
      <x:c r="L73" t="str">
        <x:f>IF(OR(A73="",D73=""),"",IF(E73&gt;D73,"REVISAR EXCESO",IF(F73=0,"COMPLETA",IF(AND(ISNUMBER(K73),K73&lt;TODAY()),"ATRASADA",IF(E73&gt;0,"PARCIAL","PENDIENTE")))))</x:f>
      </x:c>
      <x:c r="M73" s="14"/>
    </x:row>
    <x:row r="74">
      <x:c r="A74" s="14"/>
      <x:c r="B74" s="14"/>
      <x:c r="C74" s="14"/>
      <x:c r="D74" s="14"/>
      <x:c r="E74" s="14"/>
      <x:c r="F74" t="str">
        <x:f>IF(OR(A74="",D74=""),"",MAX(0,D74-IF(E74="",0,E74)))</x:f>
      </x:c>
      <x:c r="G74" s="24"/>
      <x:c r="H74" s="25" t="str">
        <x:f>IF(OR(A74="",D74="",G74=""),"",ROUND(D74*G74,2))</x:f>
      </x:c>
      <x:c r="I74" s="25" t="str">
        <x:f>IF(OR(A74="",E74="",G74=""),"",ROUND(E74*G74,2))</x:f>
      </x:c>
      <x:c r="J74" s="25" t="str">
        <x:f>IF(OR(A74="",D74="",G74=""),"",ROUND(F74*G74,2))</x:f>
      </x:c>
      <x:c r="K74" s="28"/>
      <x:c r="L74" t="str">
        <x:f>IF(OR(A74="",D74=""),"",IF(E74&gt;D74,"REVISAR EXCESO",IF(F74=0,"COMPLETA",IF(AND(ISNUMBER(K74),K74&lt;TODAY()),"ATRASADA",IF(E74&gt;0,"PARCIAL","PENDIENTE")))))</x:f>
      </x:c>
      <x:c r="M74" s="14"/>
    </x:row>
    <x:row r="75">
      <x:c r="A75" s="14"/>
      <x:c r="B75" s="14"/>
      <x:c r="C75" s="14"/>
      <x:c r="D75" s="14"/>
      <x:c r="E75" s="14"/>
      <x:c r="F75" t="str">
        <x:f>IF(OR(A75="",D75=""),"",MAX(0,D75-IF(E75="",0,E75)))</x:f>
      </x:c>
      <x:c r="G75" s="24"/>
      <x:c r="H75" s="25" t="str">
        <x:f>IF(OR(A75="",D75="",G75=""),"",ROUND(D75*G75,2))</x:f>
      </x:c>
      <x:c r="I75" s="25" t="str">
        <x:f>IF(OR(A75="",E75="",G75=""),"",ROUND(E75*G75,2))</x:f>
      </x:c>
      <x:c r="J75" s="25" t="str">
        <x:f>IF(OR(A75="",D75="",G75=""),"",ROUND(F75*G75,2))</x:f>
      </x:c>
      <x:c r="K75" s="28"/>
      <x:c r="L75" t="str">
        <x:f>IF(OR(A75="",D75=""),"",IF(E75&gt;D75,"REVISAR EXCESO",IF(F75=0,"COMPLETA",IF(AND(ISNUMBER(K75),K75&lt;TODAY()),"ATRASADA",IF(E75&gt;0,"PARCIAL","PENDIENTE")))))</x:f>
      </x:c>
      <x:c r="M75" s="14"/>
    </x:row>
    <x:row r="76">
      <x:c r="A76" s="14"/>
      <x:c r="B76" s="14"/>
      <x:c r="C76" s="14"/>
      <x:c r="D76" s="14"/>
      <x:c r="E76" s="14"/>
      <x:c r="F76" t="str">
        <x:f>IF(OR(A76="",D76=""),"",MAX(0,D76-IF(E76="",0,E76)))</x:f>
      </x:c>
      <x:c r="G76" s="24"/>
      <x:c r="H76" s="25" t="str">
        <x:f>IF(OR(A76="",D76="",G76=""),"",ROUND(D76*G76,2))</x:f>
      </x:c>
      <x:c r="I76" s="25" t="str">
        <x:f>IF(OR(A76="",E76="",G76=""),"",ROUND(E76*G76,2))</x:f>
      </x:c>
      <x:c r="J76" s="25" t="str">
        <x:f>IF(OR(A76="",D76="",G76=""),"",ROUND(F76*G76,2))</x:f>
      </x:c>
      <x:c r="K76" s="28"/>
      <x:c r="L76" t="str">
        <x:f>IF(OR(A76="",D76=""),"",IF(E76&gt;D76,"REVISAR EXCESO",IF(F76=0,"COMPLETA",IF(AND(ISNUMBER(K76),K76&lt;TODAY()),"ATRASADA",IF(E76&gt;0,"PARCIAL","PENDIENTE")))))</x:f>
      </x:c>
      <x:c r="M76" s="14"/>
    </x:row>
    <x:row r="77">
      <x:c r="A77" s="14"/>
      <x:c r="B77" s="14"/>
      <x:c r="C77" s="14"/>
      <x:c r="D77" s="14"/>
      <x:c r="E77" s="14"/>
      <x:c r="F77" t="str">
        <x:f>IF(OR(A77="",D77=""),"",MAX(0,D77-IF(E77="",0,E77)))</x:f>
      </x:c>
      <x:c r="G77" s="24"/>
      <x:c r="H77" s="25" t="str">
        <x:f>IF(OR(A77="",D77="",G77=""),"",ROUND(D77*G77,2))</x:f>
      </x:c>
      <x:c r="I77" s="25" t="str">
        <x:f>IF(OR(A77="",E77="",G77=""),"",ROUND(E77*G77,2))</x:f>
      </x:c>
      <x:c r="J77" s="25" t="str">
        <x:f>IF(OR(A77="",D77="",G77=""),"",ROUND(F77*G77,2))</x:f>
      </x:c>
      <x:c r="K77" s="28"/>
      <x:c r="L77" t="str">
        <x:f>IF(OR(A77="",D77=""),"",IF(E77&gt;D77,"REVISAR EXCESO",IF(F77=0,"COMPLETA",IF(AND(ISNUMBER(K77),K77&lt;TODAY()),"ATRASADA",IF(E77&gt;0,"PARCIAL","PENDIENTE")))))</x:f>
      </x:c>
      <x:c r="M77" s="14"/>
    </x:row>
    <x:row r="78">
      <x:c r="A78" s="14"/>
      <x:c r="B78" s="14"/>
      <x:c r="C78" s="14"/>
      <x:c r="D78" s="14"/>
      <x:c r="E78" s="14"/>
      <x:c r="F78" t="str">
        <x:f>IF(OR(A78="",D78=""),"",MAX(0,D78-IF(E78="",0,E78)))</x:f>
      </x:c>
      <x:c r="G78" s="24"/>
      <x:c r="H78" s="25" t="str">
        <x:f>IF(OR(A78="",D78="",G78=""),"",ROUND(D78*G78,2))</x:f>
      </x:c>
      <x:c r="I78" s="25" t="str">
        <x:f>IF(OR(A78="",E78="",G78=""),"",ROUND(E78*G78,2))</x:f>
      </x:c>
      <x:c r="J78" s="25" t="str">
        <x:f>IF(OR(A78="",D78="",G78=""),"",ROUND(F78*G78,2))</x:f>
      </x:c>
      <x:c r="K78" s="28"/>
      <x:c r="L78" t="str">
        <x:f>IF(OR(A78="",D78=""),"",IF(E78&gt;D78,"REVISAR EXCESO",IF(F78=0,"COMPLETA",IF(AND(ISNUMBER(K78),K78&lt;TODAY()),"ATRASADA",IF(E78&gt;0,"PARCIAL","PENDIENTE")))))</x:f>
      </x:c>
      <x:c r="M78" s="14"/>
    </x:row>
    <x:row r="79">
      <x:c r="A79" s="14"/>
      <x:c r="B79" s="14"/>
      <x:c r="C79" s="14"/>
      <x:c r="D79" s="14"/>
      <x:c r="E79" s="14"/>
      <x:c r="F79" t="str">
        <x:f>IF(OR(A79="",D79=""),"",MAX(0,D79-IF(E79="",0,E79)))</x:f>
      </x:c>
      <x:c r="G79" s="24"/>
      <x:c r="H79" s="25" t="str">
        <x:f>IF(OR(A79="",D79="",G79=""),"",ROUND(D79*G79,2))</x:f>
      </x:c>
      <x:c r="I79" s="25" t="str">
        <x:f>IF(OR(A79="",E79="",G79=""),"",ROUND(E79*G79,2))</x:f>
      </x:c>
      <x:c r="J79" s="25" t="str">
        <x:f>IF(OR(A79="",D79="",G79=""),"",ROUND(F79*G79,2))</x:f>
      </x:c>
      <x:c r="K79" s="28"/>
      <x:c r="L79" t="str">
        <x:f>IF(OR(A79="",D79=""),"",IF(E79&gt;D79,"REVISAR EXCESO",IF(F79=0,"COMPLETA",IF(AND(ISNUMBER(K79),K79&lt;TODAY()),"ATRASADA",IF(E79&gt;0,"PARCIAL","PENDIENTE")))))</x:f>
      </x:c>
      <x:c r="M79" s="14"/>
    </x:row>
    <x:row r="80">
      <x:c r="A80" s="14"/>
      <x:c r="B80" s="14"/>
      <x:c r="C80" s="14"/>
      <x:c r="D80" s="14"/>
      <x:c r="E80" s="14"/>
      <x:c r="F80" t="str">
        <x:f>IF(OR(A80="",D80=""),"",MAX(0,D80-IF(E80="",0,E80)))</x:f>
      </x:c>
      <x:c r="G80" s="24"/>
      <x:c r="H80" s="25" t="str">
        <x:f>IF(OR(A80="",D80="",G80=""),"",ROUND(D80*G80,2))</x:f>
      </x:c>
      <x:c r="I80" s="25" t="str">
        <x:f>IF(OR(A80="",E80="",G80=""),"",ROUND(E80*G80,2))</x:f>
      </x:c>
      <x:c r="J80" s="25" t="str">
        <x:f>IF(OR(A80="",D80="",G80=""),"",ROUND(F80*G80,2))</x:f>
      </x:c>
      <x:c r="K80" s="28"/>
      <x:c r="L80" t="str">
        <x:f>IF(OR(A80="",D80=""),"",IF(E80&gt;D80,"REVISAR EXCESO",IF(F80=0,"COMPLETA",IF(AND(ISNUMBER(K80),K80&lt;TODAY()),"ATRASADA",IF(E80&gt;0,"PARCIAL","PENDIENTE")))))</x:f>
      </x:c>
      <x:c r="M80" s="14"/>
    </x:row>
    <x:row r="81">
      <x:c r="A81" s="14"/>
      <x:c r="B81" s="14"/>
      <x:c r="C81" s="14"/>
      <x:c r="D81" s="14"/>
      <x:c r="E81" s="14"/>
      <x:c r="F81" t="str">
        <x:f>IF(OR(A81="",D81=""),"",MAX(0,D81-IF(E81="",0,E81)))</x:f>
      </x:c>
      <x:c r="G81" s="24"/>
      <x:c r="H81" s="25" t="str">
        <x:f>IF(OR(A81="",D81="",G81=""),"",ROUND(D81*G81,2))</x:f>
      </x:c>
      <x:c r="I81" s="25" t="str">
        <x:f>IF(OR(A81="",E81="",G81=""),"",ROUND(E81*G81,2))</x:f>
      </x:c>
      <x:c r="J81" s="25" t="str">
        <x:f>IF(OR(A81="",D81="",G81=""),"",ROUND(F81*G81,2))</x:f>
      </x:c>
      <x:c r="K81" s="28"/>
      <x:c r="L81" t="str">
        <x:f>IF(OR(A81="",D81=""),"",IF(E81&gt;D81,"REVISAR EXCESO",IF(F81=0,"COMPLETA",IF(AND(ISNUMBER(K81),K81&lt;TODAY()),"ATRASADA",IF(E81&gt;0,"PARCIAL","PENDIENTE")))))</x:f>
      </x:c>
      <x:c r="M81" s="14"/>
    </x:row>
    <x:row r="82">
      <x:c r="A82" s="14"/>
      <x:c r="B82" s="14"/>
      <x:c r="C82" s="14"/>
      <x:c r="D82" s="14"/>
      <x:c r="E82" s="14"/>
      <x:c r="F82" t="str">
        <x:f>IF(OR(A82="",D82=""),"",MAX(0,D82-IF(E82="",0,E82)))</x:f>
      </x:c>
      <x:c r="G82" s="24"/>
      <x:c r="H82" s="25" t="str">
        <x:f>IF(OR(A82="",D82="",G82=""),"",ROUND(D82*G82,2))</x:f>
      </x:c>
      <x:c r="I82" s="25" t="str">
        <x:f>IF(OR(A82="",E82="",G82=""),"",ROUND(E82*G82,2))</x:f>
      </x:c>
      <x:c r="J82" s="25" t="str">
        <x:f>IF(OR(A82="",D82="",G82=""),"",ROUND(F82*G82,2))</x:f>
      </x:c>
      <x:c r="K82" s="28"/>
      <x:c r="L82" t="str">
        <x:f>IF(OR(A82="",D82=""),"",IF(E82&gt;D82,"REVISAR EXCESO",IF(F82=0,"COMPLETA",IF(AND(ISNUMBER(K82),K82&lt;TODAY()),"ATRASADA",IF(E82&gt;0,"PARCIAL","PENDIENTE")))))</x:f>
      </x:c>
      <x:c r="M82" s="14"/>
    </x:row>
    <x:row r="83">
      <x:c r="A83" s="14"/>
      <x:c r="B83" s="14"/>
      <x:c r="C83" s="14"/>
      <x:c r="D83" s="14"/>
      <x:c r="E83" s="14"/>
      <x:c r="F83" t="str">
        <x:f>IF(OR(A83="",D83=""),"",MAX(0,D83-IF(E83="",0,E83)))</x:f>
      </x:c>
      <x:c r="G83" s="24"/>
      <x:c r="H83" s="25" t="str">
        <x:f>IF(OR(A83="",D83="",G83=""),"",ROUND(D83*G83,2))</x:f>
      </x:c>
      <x:c r="I83" s="25" t="str">
        <x:f>IF(OR(A83="",E83="",G83=""),"",ROUND(E83*G83,2))</x:f>
      </x:c>
      <x:c r="J83" s="25" t="str">
        <x:f>IF(OR(A83="",D83="",G83=""),"",ROUND(F83*G83,2))</x:f>
      </x:c>
      <x:c r="K83" s="28"/>
      <x:c r="L83" t="str">
        <x:f>IF(OR(A83="",D83=""),"",IF(E83&gt;D83,"REVISAR EXCESO",IF(F83=0,"COMPLETA",IF(AND(ISNUMBER(K83),K83&lt;TODAY()),"ATRASADA",IF(E83&gt;0,"PARCIAL","PENDIENTE")))))</x:f>
      </x:c>
      <x:c r="M83" s="14"/>
    </x:row>
    <x:row r="84">
      <x:c r="A84" s="14"/>
      <x:c r="B84" s="14"/>
      <x:c r="C84" s="14"/>
      <x:c r="D84" s="14"/>
      <x:c r="E84" s="14"/>
      <x:c r="F84" t="str">
        <x:f>IF(OR(A84="",D84=""),"",MAX(0,D84-IF(E84="",0,E84)))</x:f>
      </x:c>
      <x:c r="G84" s="24"/>
      <x:c r="H84" s="25" t="str">
        <x:f>IF(OR(A84="",D84="",G84=""),"",ROUND(D84*G84,2))</x:f>
      </x:c>
      <x:c r="I84" s="25" t="str">
        <x:f>IF(OR(A84="",E84="",G84=""),"",ROUND(E84*G84,2))</x:f>
      </x:c>
      <x:c r="J84" s="25" t="str">
        <x:f>IF(OR(A84="",D84="",G84=""),"",ROUND(F84*G84,2))</x:f>
      </x:c>
      <x:c r="K84" s="28"/>
      <x:c r="L84" t="str">
        <x:f>IF(OR(A84="",D84=""),"",IF(E84&gt;D84,"REVISAR EXCESO",IF(F84=0,"COMPLETA",IF(AND(ISNUMBER(K84),K84&lt;TODAY()),"ATRASADA",IF(E84&gt;0,"PARCIAL","PENDIENTE")))))</x:f>
      </x:c>
      <x:c r="M84" s="14"/>
    </x:row>
    <x:row r="85">
      <x:c r="A85" s="14"/>
      <x:c r="B85" s="14"/>
      <x:c r="C85" s="14"/>
      <x:c r="D85" s="14"/>
      <x:c r="E85" s="14"/>
      <x:c r="F85" t="str">
        <x:f>IF(OR(A85="",D85=""),"",MAX(0,D85-IF(E85="",0,E85)))</x:f>
      </x:c>
      <x:c r="G85" s="24"/>
      <x:c r="H85" s="25" t="str">
        <x:f>IF(OR(A85="",D85="",G85=""),"",ROUND(D85*G85,2))</x:f>
      </x:c>
      <x:c r="I85" s="25" t="str">
        <x:f>IF(OR(A85="",E85="",G85=""),"",ROUND(E85*G85,2))</x:f>
      </x:c>
      <x:c r="J85" s="25" t="str">
        <x:f>IF(OR(A85="",D85="",G85=""),"",ROUND(F85*G85,2))</x:f>
      </x:c>
      <x:c r="K85" s="28"/>
      <x:c r="L85" t="str">
        <x:f>IF(OR(A85="",D85=""),"",IF(E85&gt;D85,"REVISAR EXCESO",IF(F85=0,"COMPLETA",IF(AND(ISNUMBER(K85),K85&lt;TODAY()),"ATRASADA",IF(E85&gt;0,"PARCIAL","PENDIENTE")))))</x:f>
      </x:c>
      <x:c r="M85" s="14"/>
    </x:row>
    <x:row r="86">
      <x:c r="A86" s="14"/>
      <x:c r="B86" s="14"/>
      <x:c r="C86" s="14"/>
      <x:c r="D86" s="14"/>
      <x:c r="E86" s="14"/>
      <x:c r="F86" t="str">
        <x:f>IF(OR(A86="",D86=""),"",MAX(0,D86-IF(E86="",0,E86)))</x:f>
      </x:c>
      <x:c r="G86" s="24"/>
      <x:c r="H86" s="25" t="str">
        <x:f>IF(OR(A86="",D86="",G86=""),"",ROUND(D86*G86,2))</x:f>
      </x:c>
      <x:c r="I86" s="25" t="str">
        <x:f>IF(OR(A86="",E86="",G86=""),"",ROUND(E86*G86,2))</x:f>
      </x:c>
      <x:c r="J86" s="25" t="str">
        <x:f>IF(OR(A86="",D86="",G86=""),"",ROUND(F86*G86,2))</x:f>
      </x:c>
      <x:c r="K86" s="28"/>
      <x:c r="L86" t="str">
        <x:f>IF(OR(A86="",D86=""),"",IF(E86&gt;D86,"REVISAR EXCESO",IF(F86=0,"COMPLETA",IF(AND(ISNUMBER(K86),K86&lt;TODAY()),"ATRASADA",IF(E86&gt;0,"PARCIAL","PENDIENTE")))))</x:f>
      </x:c>
      <x:c r="M86" s="14"/>
    </x:row>
    <x:row r="87">
      <x:c r="A87" s="14"/>
      <x:c r="B87" s="14"/>
      <x:c r="C87" s="14"/>
      <x:c r="D87" s="14"/>
      <x:c r="E87" s="14"/>
      <x:c r="F87" t="str">
        <x:f>IF(OR(A87="",D87=""),"",MAX(0,D87-IF(E87="",0,E87)))</x:f>
      </x:c>
      <x:c r="G87" s="24"/>
      <x:c r="H87" s="25" t="str">
        <x:f>IF(OR(A87="",D87="",G87=""),"",ROUND(D87*G87,2))</x:f>
      </x:c>
      <x:c r="I87" s="25" t="str">
        <x:f>IF(OR(A87="",E87="",G87=""),"",ROUND(E87*G87,2))</x:f>
      </x:c>
      <x:c r="J87" s="25" t="str">
        <x:f>IF(OR(A87="",D87="",G87=""),"",ROUND(F87*G87,2))</x:f>
      </x:c>
      <x:c r="K87" s="28"/>
      <x:c r="L87" t="str">
        <x:f>IF(OR(A87="",D87=""),"",IF(E87&gt;D87,"REVISAR EXCESO",IF(F87=0,"COMPLETA",IF(AND(ISNUMBER(K87),K87&lt;TODAY()),"ATRASADA",IF(E87&gt;0,"PARCIAL","PENDIENTE")))))</x:f>
      </x:c>
      <x:c r="M87" s="14"/>
    </x:row>
    <x:row r="88">
      <x:c r="A88" s="14"/>
      <x:c r="B88" s="14"/>
      <x:c r="C88" s="14"/>
      <x:c r="D88" s="14"/>
      <x:c r="E88" s="14"/>
      <x:c r="F88" t="str">
        <x:f>IF(OR(A88="",D88=""),"",MAX(0,D88-IF(E88="",0,E88)))</x:f>
      </x:c>
      <x:c r="G88" s="24"/>
      <x:c r="H88" s="25" t="str">
        <x:f>IF(OR(A88="",D88="",G88=""),"",ROUND(D88*G88,2))</x:f>
      </x:c>
      <x:c r="I88" s="25" t="str">
        <x:f>IF(OR(A88="",E88="",G88=""),"",ROUND(E88*G88,2))</x:f>
      </x:c>
      <x:c r="J88" s="25" t="str">
        <x:f>IF(OR(A88="",D88="",G88=""),"",ROUND(F88*G88,2))</x:f>
      </x:c>
      <x:c r="K88" s="28"/>
      <x:c r="L88" t="str">
        <x:f>IF(OR(A88="",D88=""),"",IF(E88&gt;D88,"REVISAR EXCESO",IF(F88=0,"COMPLETA",IF(AND(ISNUMBER(K88),K88&lt;TODAY()),"ATRASADA",IF(E88&gt;0,"PARCIAL","PENDIENTE")))))</x:f>
      </x:c>
      <x:c r="M88" s="14"/>
    </x:row>
    <x:row r="89">
      <x:c r="A89" s="14"/>
      <x:c r="B89" s="14"/>
      <x:c r="C89" s="14"/>
      <x:c r="D89" s="14"/>
      <x:c r="E89" s="14"/>
      <x:c r="F89" t="str">
        <x:f>IF(OR(A89="",D89=""),"",MAX(0,D89-IF(E89="",0,E89)))</x:f>
      </x:c>
      <x:c r="G89" s="24"/>
      <x:c r="H89" s="25" t="str">
        <x:f>IF(OR(A89="",D89="",G89=""),"",ROUND(D89*G89,2))</x:f>
      </x:c>
      <x:c r="I89" s="25" t="str">
        <x:f>IF(OR(A89="",E89="",G89=""),"",ROUND(E89*G89,2))</x:f>
      </x:c>
      <x:c r="J89" s="25" t="str">
        <x:f>IF(OR(A89="",D89="",G89=""),"",ROUND(F89*G89,2))</x:f>
      </x:c>
      <x:c r="K89" s="28"/>
      <x:c r="L89" t="str">
        <x:f>IF(OR(A89="",D89=""),"",IF(E89&gt;D89,"REVISAR EXCESO",IF(F89=0,"COMPLETA",IF(AND(ISNUMBER(K89),K89&lt;TODAY()),"ATRASADA",IF(E89&gt;0,"PARCIAL","PENDIENTE")))))</x:f>
      </x:c>
      <x:c r="M89" s="14"/>
    </x:row>
  </x:sheetData>
  <x:mergeCells>
    <x:mergeCell ref="A1:M2"/>
    <x:mergeCell ref="A3:M3"/>
  </x:mergeCells>
  <x:conditionalFormatting sqref="L10:L89">
    <x:cfRule type="expression" dxfId="0" priority="1">
      <x:formula>L10="ATRASADA"</x:formula>
    </x:cfRule>
    <x:cfRule type="expression" dxfId="1" priority="2">
      <x:formula>L10="COMPLETA"</x:formula>
    </x:cfRule>
    <x:cfRule type="expression" dxfId="2" priority="3">
      <x:formula>L10="PARCIAL"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7" hidden="0" customWidth="1"/>
    <x:col min="4" max="4" width="17" hidden="0" customWidth="1"/>
    <x:col min="5" max="5" width="24" hidden="0" customWidth="1"/>
    <x:col min="6" max="6" width="24" hidden="0" customWidth="1"/>
    <x:col min="7" max="7" width="25" hidden="0" customWidth="1"/>
    <x:col min="8" max="8" width="18" hidden="0" customWidth="1"/>
  </x:cols>
  <x:sheetData>
    <x:row r="1" ht="27" customHeight="1">
      <x:c r="A1" s="4" t="str">
        <x:v>PANEL DE ENTREGAS</x:v>
      </x:c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9" t="str">
        <x:v>KPI calculados desde Seguimiento · verifica retrasos y valor pendiente de recibir</x:v>
      </x:c>
      <x:c r="B3" s="9"/>
      <x:c r="C3" s="9"/>
      <x:c r="D3" s="9"/>
      <x:c r="E3" s="9"/>
      <x:c r="F3" s="9"/>
      <x:c r="G3" s="9"/>
      <x:c r="H3" s="9"/>
    </x:row>
    <x:row r="6" ht="32" customHeight="1">
      <x:c r="A6" s="19" t="str">
        <x:v>MÉTRICA</x:v>
      </x:c>
      <x:c r="B6" s="19" t="str">
        <x:v>VALOR</x:v>
      </x:c>
    </x:row>
    <x:row r="7" ht="29" customHeight="1">
      <x:c r="A7" s="31" t="str">
        <x:v>Partidas registradas</x:v>
      </x:c>
      <x:c r="B7" s="35" t="n">
        <x:f>COUNTIF(Seguimiento!A10:A89,"&lt;&gt;")</x:f>
        <x:v>6</x:v>
      </x:c>
    </x:row>
    <x:row r="8" ht="29" customHeight="1">
      <x:c r="A8" s="31" t="str">
        <x:v>Entregas completas</x:v>
      </x:c>
      <x:c r="B8" s="35" t="n">
        <x:f>COUNTIF(Seguimiento!L10:L89,"COMPLETA")</x:f>
        <x:v>2</x:v>
      </x:c>
    </x:row>
    <x:row r="9" ht="29" customHeight="1">
      <x:c r="A9" s="31" t="str">
        <x:v>Entregas parciales</x:v>
      </x:c>
      <x:c r="B9" s="35" t="n">
        <x:f>COUNTIF(Seguimiento!L10:L89,"PARCIAL")</x:f>
        <x:v>1</x:v>
      </x:c>
    </x:row>
    <x:row r="10" ht="29" customHeight="1">
      <x:c r="A10" s="31" t="str">
        <x:v>Partidas atrasadas</x:v>
      </x:c>
      <x:c r="B10" s="35" t="n">
        <x:f>COUNTIF(Seguimiento!L10:L89,"ATRASADA")</x:f>
        <x:v>1</x:v>
      </x:c>
    </x:row>
    <x:row r="11" ht="29" customHeight="1">
      <x:c r="A11" s="31" t="str">
        <x:v>Unidades pendientes</x:v>
      </x:c>
      <x:c r="B11" s="35" t="n">
        <x:f>SUM(Seguimiento!F10:F89)</x:f>
        <x:v>557</x:v>
      </x:c>
    </x:row>
    <x:row r="12" ht="29" customHeight="1">
      <x:c r="A12" s="31" t="str">
        <x:v>Valor pedido</x:v>
      </x:c>
      <x:c r="B12" s="38" t="n">
        <x:f>SUM(Seguimiento!H10:H89)</x:f>
        <x:v>1292</x:v>
      </x:c>
    </x:row>
    <x:row r="13" ht="29" customHeight="1">
      <x:c r="A13" s="31" t="str">
        <x:v>Valor aún pendiente</x:v>
      </x:c>
      <x:c r="B13" s="38" t="n">
        <x:f>SUM(Seguimiento!J10:J89)</x:f>
        <x:v>890.25</x:v>
      </x:c>
    </x:row>
    <x:row r="16" ht="32" customHeight="1">
      <x:c r="A16" s="19" t="str">
        <x:v>Orden</x:v>
      </x:c>
      <x:c r="B16" s="19" t="str">
        <x:v>Partidas</x:v>
      </x:c>
      <x:c r="C16" s="19" t="str">
        <x:v>Completas</x:v>
      </x:c>
      <x:c r="D16" s="19" t="str">
        <x:v>Atrasadas</x:v>
      </x:c>
      <x:c r="E16" s="19" t="str">
        <x:v>Unidades pendientes</x:v>
      </x:c>
      <x:c r="F16" s="19" t="str">
        <x:v>Valor pendiente</x:v>
      </x:c>
      <x:c r="G16" s="19" t="str">
        <x:v>Situación</x:v>
      </x:c>
    </x:row>
    <x:row r="17">
      <x:c r="A17" s="14" t="str">
        <x:v>OC-001</x:v>
      </x:c>
      <x:c r="B17" t="n">
        <x:f>IF(A17="","",COUNTIF(Seguimiento!$A$10:$A$89,A17))</x:f>
        <x:v>2</x:v>
      </x:c>
      <x:c r="C17" t="n">
        <x:f>IF(A17="","",COUNTIFS(Seguimiento!$A$10:$A$89,A17,Seguimiento!$L$10:$L$89,"COMPLETA"))</x:f>
        <x:v>1</x:v>
      </x:c>
      <x:c r="D17" t="n">
        <x:f>IF(A17="","",COUNTIFS(Seguimiento!$A$10:$A$89,A17,Seguimiento!$L$10:$L$89,"ATRASADA"))</x:f>
        <x:v>1</x:v>
      </x:c>
      <x:c r="E17" t="n">
        <x:f>IF(A17="","",SUMIF(Seguimiento!$A$10:$A$89,A17,Seguimiento!$F$10:$F$89))</x:f>
        <x:v>18</x:v>
      </x:c>
      <x:c r="F17" s="25" t="n">
        <x:f>IF(A17="","",SUMIF(Seguimiento!$A$10:$A$89,A17,Seguimiento!$J$10:$J$89))</x:f>
        <x:v>157.5</x:v>
      </x:c>
      <x:c r="G17" t="str">
        <x:f>IF(OR(A17="",B17=0),"",IF(D17&gt;0,"REVISAR ATRASOS",IF(B17=C17,"COMPLETA","EN SEGUIMIENTO")))</x:f>
        <x:v>REVISAR ATRASOS</x:v>
      </x:c>
    </x:row>
    <x:row r="18">
      <x:c r="A18" s="14" t="str">
        <x:v>OC-002</x:v>
      </x:c>
      <x:c r="B18" t="n">
        <x:f>IF(A18="","",COUNTIF(Seguimiento!$A$10:$A$89,A18))</x:f>
        <x:v>1</x:v>
      </x:c>
      <x:c r="C18" t="n">
        <x:f>IF(A18="","",COUNTIFS(Seguimiento!$A$10:$A$89,A18,Seguimiento!$L$10:$L$89,"COMPLETA"))</x:f>
        <x:v>0</x:v>
      </x:c>
      <x:c r="D18" t="n">
        <x:f>IF(A18="","",COUNTIFS(Seguimiento!$A$10:$A$89,A18,Seguimiento!$L$10:$L$89,"ATRASADA"))</x:f>
        <x:v>0</x:v>
      </x:c>
      <x:c r="E18" t="n">
        <x:f>IF(A18="","",SUMIF(Seguimiento!$A$10:$A$89,A18,Seguimiento!$F$10:$F$89))</x:f>
        <x:v>4</x:v>
      </x:c>
      <x:c r="F18" s="25" t="n">
        <x:f>IF(A18="","",SUMIF(Seguimiento!$A$10:$A$89,A18,Seguimiento!$J$10:$J$89))</x:f>
        <x:v>580</x:v>
      </x:c>
      <x:c r="G18" t="str">
        <x:f>IF(OR(A18="",B18=0),"",IF(D18&gt;0,"REVISAR ATRASOS",IF(B18=C18,"COMPLETA","EN SEGUIMIENTO")))</x:f>
        <x:v>EN SEGUIMIENTO</x:v>
      </x:c>
    </x:row>
    <x:row r="19">
      <x:c r="A19" s="14" t="str">
        <x:v>OC-003</x:v>
      </x:c>
      <x:c r="B19" t="n">
        <x:f>IF(A19="","",COUNTIF(Seguimiento!$A$10:$A$89,A19))</x:f>
        <x:v>2</x:v>
      </x:c>
      <x:c r="C19" t="n">
        <x:f>IF(A19="","",COUNTIFS(Seguimiento!$A$10:$A$89,A19,Seguimiento!$L$10:$L$89,"COMPLETA"))</x:f>
        <x:v>1</x:v>
      </x:c>
      <x:c r="D19" t="n">
        <x:f>IF(A19="","",COUNTIFS(Seguimiento!$A$10:$A$89,A19,Seguimiento!$L$10:$L$89,"ATRASADA"))</x:f>
        <x:v>0</x:v>
      </x:c>
      <x:c r="E19" t="n">
        <x:f>IF(A19="","",SUMIF(Seguimiento!$A$10:$A$89,A19,Seguimiento!$F$10:$F$89))</x:f>
        <x:v>35</x:v>
      </x:c>
      <x:c r="F19" s="25" t="n">
        <x:f>IF(A19="","",SUMIF(Seguimiento!$A$10:$A$89,A19,Seguimiento!$J$10:$J$89))</x:f>
        <x:v>92.75</x:v>
      </x:c>
      <x:c r="G19" t="str">
        <x:f>IF(OR(A19="",B19=0),"",IF(D19&gt;0,"REVISAR ATRASOS",IF(B19=C19,"COMPLETA","EN SEGUIMIENTO")))</x:f>
        <x:v>EN SEGUIMIENTO</x:v>
      </x:c>
    </x:row>
    <x:row r="20">
      <x:c r="A20" s="14" t="str">
        <x:v>OC-004</x:v>
      </x:c>
      <x:c r="B20" t="n">
        <x:f>IF(A20="","",COUNTIF(Seguimiento!$A$10:$A$89,A20))</x:f>
        <x:v>1</x:v>
      </x:c>
      <x:c r="C20" t="n">
        <x:f>IF(A20="","",COUNTIFS(Seguimiento!$A$10:$A$89,A20,Seguimiento!$L$10:$L$89,"COMPLETA"))</x:f>
        <x:v>0</x:v>
      </x:c>
      <x:c r="D20" t="n">
        <x:f>IF(A20="","",COUNTIFS(Seguimiento!$A$10:$A$89,A20,Seguimiento!$L$10:$L$89,"ATRASADA"))</x:f>
        <x:v>0</x:v>
      </x:c>
      <x:c r="E20" t="n">
        <x:f>IF(A20="","",SUMIF(Seguimiento!$A$10:$A$89,A20,Seguimiento!$F$10:$F$89))</x:f>
        <x:v>500</x:v>
      </x:c>
      <x:c r="F20" s="25" t="n">
        <x:f>IF(A20="","",SUMIF(Seguimiento!$A$10:$A$89,A20,Seguimiento!$J$10:$J$89))</x:f>
        <x:v>60</x:v>
      </x:c>
      <x:c r="G20" t="str">
        <x:f>IF(OR(A20="",B20=0),"",IF(D20&gt;0,"REVISAR ATRASOS",IF(B20=C20,"COMPLETA","EN SEGUIMIENTO")))</x:f>
        <x:v>EN SEGUIMIENTO</x:v>
      </x:c>
    </x:row>
    <x:row r="21">
      <x:c r="A21" s="14" t="str">
        <x:v>OC-005</x:v>
      </x:c>
      <x:c r="B21" t="n">
        <x:f>IF(A21="","",COUNTIF(Seguimiento!$A$10:$A$89,A21))</x:f>
        <x:v>0</x:v>
      </x:c>
      <x:c r="C21" t="n">
        <x:f>IF(A21="","",COUNTIFS(Seguimiento!$A$10:$A$89,A21,Seguimiento!$L$10:$L$89,"COMPLETA"))</x:f>
        <x:v>0</x:v>
      </x:c>
      <x:c r="D21" t="n">
        <x:f>IF(A21="","",COUNTIFS(Seguimiento!$A$10:$A$89,A21,Seguimiento!$L$10:$L$89,"ATRASADA"))</x:f>
        <x:v>0</x:v>
      </x:c>
      <x:c r="E21" t="n">
        <x:f>IF(A21="","",SUMIF(Seguimiento!$A$10:$A$89,A21,Seguimiento!$F$10:$F$89))</x:f>
        <x:v>0</x:v>
      </x:c>
      <x:c r="F21" s="25" t="n">
        <x:f>IF(A21="","",SUMIF(Seguimiento!$A$10:$A$89,A21,Seguimiento!$J$10:$J$89))</x:f>
        <x:v>0</x:v>
      </x:c>
      <x:c r="G21" t="str">
        <x:f>IF(OR(A21="",B21=0),"",IF(D21&gt;0,"REVISAR ATRASOS",IF(B21=C21,"COMPLETA","EN SEGUIMIENTO")))</x:f>
      </x:c>
    </x:row>
    <x:row r="22">
      <x:c r="A22" s="14" t="str">
        <x:v>OC-006</x:v>
      </x:c>
      <x:c r="B22" t="n">
        <x:f>IF(A22="","",COUNTIF(Seguimiento!$A$10:$A$89,A22))</x:f>
        <x:v>0</x:v>
      </x:c>
      <x:c r="C22" t="n">
        <x:f>IF(A22="","",COUNTIFS(Seguimiento!$A$10:$A$89,A22,Seguimiento!$L$10:$L$89,"COMPLETA"))</x:f>
        <x:v>0</x:v>
      </x:c>
      <x:c r="D22" t="n">
        <x:f>IF(A22="","",COUNTIFS(Seguimiento!$A$10:$A$89,A22,Seguimiento!$L$10:$L$89,"ATRASADA"))</x:f>
        <x:v>0</x:v>
      </x:c>
      <x:c r="E22" t="n">
        <x:f>IF(A22="","",SUMIF(Seguimiento!$A$10:$A$89,A22,Seguimiento!$F$10:$F$89))</x:f>
        <x:v>0</x:v>
      </x:c>
      <x:c r="F22" s="25" t="n">
        <x:f>IF(A22="","",SUMIF(Seguimiento!$A$10:$A$89,A22,Seguimiento!$J$10:$J$89))</x:f>
        <x:v>0</x:v>
      </x:c>
      <x:c r="G22" t="str">
        <x:f>IF(OR(A22="",B22=0),"",IF(D22&gt;0,"REVISAR ATRASOS",IF(B22=C22,"COMPLETA","EN SEGUIMIENTO")))</x:f>
      </x:c>
    </x:row>
    <x:row r="23">
      <x:c r="A23" s="14" t="str">
        <x:v>OC-007</x:v>
      </x:c>
      <x:c r="B23" t="n">
        <x:f>IF(A23="","",COUNTIF(Seguimiento!$A$10:$A$89,A23))</x:f>
        <x:v>0</x:v>
      </x:c>
      <x:c r="C23" t="n">
        <x:f>IF(A23="","",COUNTIFS(Seguimiento!$A$10:$A$89,A23,Seguimiento!$L$10:$L$89,"COMPLETA"))</x:f>
        <x:v>0</x:v>
      </x:c>
      <x:c r="D23" t="n">
        <x:f>IF(A23="","",COUNTIFS(Seguimiento!$A$10:$A$89,A23,Seguimiento!$L$10:$L$89,"ATRASADA"))</x:f>
        <x:v>0</x:v>
      </x:c>
      <x:c r="E23" t="n">
        <x:f>IF(A23="","",SUMIF(Seguimiento!$A$10:$A$89,A23,Seguimiento!$F$10:$F$89))</x:f>
        <x:v>0</x:v>
      </x:c>
      <x:c r="F23" s="25" t="n">
        <x:f>IF(A23="","",SUMIF(Seguimiento!$A$10:$A$89,A23,Seguimiento!$J$10:$J$89))</x:f>
        <x:v>0</x:v>
      </x:c>
      <x:c r="G23" t="str">
        <x:f>IF(OR(A23="",B23=0),"",IF(D23&gt;0,"REVISAR ATRASOS",IF(B23=C23,"COMPLETA","EN SEGUIMIENTO")))</x:f>
      </x:c>
    </x:row>
    <x:row r="24">
      <x:c r="A24" s="14" t="str">
        <x:v>OC-008</x:v>
      </x:c>
      <x:c r="B24" t="n">
        <x:f>IF(A24="","",COUNTIF(Seguimiento!$A$10:$A$89,A24))</x:f>
        <x:v>0</x:v>
      </x:c>
      <x:c r="C24" t="n">
        <x:f>IF(A24="","",COUNTIFS(Seguimiento!$A$10:$A$89,A24,Seguimiento!$L$10:$L$89,"COMPLETA"))</x:f>
        <x:v>0</x:v>
      </x:c>
      <x:c r="D24" t="n">
        <x:f>IF(A24="","",COUNTIFS(Seguimiento!$A$10:$A$89,A24,Seguimiento!$L$10:$L$89,"ATRASADA"))</x:f>
        <x:v>0</x:v>
      </x:c>
      <x:c r="E24" t="n">
        <x:f>IF(A24="","",SUMIF(Seguimiento!$A$10:$A$89,A24,Seguimiento!$F$10:$F$89))</x:f>
        <x:v>0</x:v>
      </x:c>
      <x:c r="F24" s="25" t="n">
        <x:f>IF(A24="","",SUMIF(Seguimiento!$A$10:$A$89,A24,Seguimiento!$J$10:$J$89))</x:f>
        <x:v>0</x:v>
      </x:c>
      <x:c r="G24" t="str">
        <x:f>IF(OR(A24="",B24=0),"",IF(D24&gt;0,"REVISAR ATRASOS",IF(B24=C24,"COMPLETA","EN SEGUIMIENTO")))</x:f>
      </x:c>
    </x:row>
    <x:row r="25">
      <x:c r="A25" s="14" t="str">
        <x:v>OC-009</x:v>
      </x:c>
      <x:c r="B25" t="n">
        <x:f>IF(A25="","",COUNTIF(Seguimiento!$A$10:$A$89,A25))</x:f>
        <x:v>0</x:v>
      </x:c>
      <x:c r="C25" t="n">
        <x:f>IF(A25="","",COUNTIFS(Seguimiento!$A$10:$A$89,A25,Seguimiento!$L$10:$L$89,"COMPLETA"))</x:f>
        <x:v>0</x:v>
      </x:c>
      <x:c r="D25" t="n">
        <x:f>IF(A25="","",COUNTIFS(Seguimiento!$A$10:$A$89,A25,Seguimiento!$L$10:$L$89,"ATRASADA"))</x:f>
        <x:v>0</x:v>
      </x:c>
      <x:c r="E25" t="n">
        <x:f>IF(A25="","",SUMIF(Seguimiento!$A$10:$A$89,A25,Seguimiento!$F$10:$F$89))</x:f>
        <x:v>0</x:v>
      </x:c>
      <x:c r="F25" s="25" t="n">
        <x:f>IF(A25="","",SUMIF(Seguimiento!$A$10:$A$89,A25,Seguimiento!$J$10:$J$89))</x:f>
        <x:v>0</x:v>
      </x:c>
      <x:c r="G25" t="str">
        <x:f>IF(OR(A25="",B25=0),"",IF(D25&gt;0,"REVISAR ATRASOS",IF(B25=C25,"COMPLETA","EN SEGUIMIENTO")))</x:f>
      </x:c>
    </x:row>
    <x:row r="26">
      <x:c r="A26" s="14" t="str">
        <x:v>OC-010</x:v>
      </x:c>
      <x:c r="B26" t="n">
        <x:f>IF(A26="","",COUNTIF(Seguimiento!$A$10:$A$89,A26))</x:f>
        <x:v>0</x:v>
      </x:c>
      <x:c r="C26" t="n">
        <x:f>IF(A26="","",COUNTIFS(Seguimiento!$A$10:$A$89,A26,Seguimiento!$L$10:$L$89,"COMPLETA"))</x:f>
        <x:v>0</x:v>
      </x:c>
      <x:c r="D26" t="n">
        <x:f>IF(A26="","",COUNTIFS(Seguimiento!$A$10:$A$89,A26,Seguimiento!$L$10:$L$89,"ATRASADA"))</x:f>
        <x:v>0</x:v>
      </x:c>
      <x:c r="E26" t="n">
        <x:f>IF(A26="","",SUMIF(Seguimiento!$A$10:$A$89,A26,Seguimiento!$F$10:$F$89))</x:f>
        <x:v>0</x:v>
      </x:c>
      <x:c r="F26" s="25" t="n">
        <x:f>IF(A26="","",SUMIF(Seguimiento!$A$10:$A$89,A26,Seguimiento!$J$10:$J$89))</x:f>
        <x:v>0</x:v>
      </x:c>
      <x:c r="G26" t="str">
        <x:f>IF(OR(A26="",B26=0),"",IF(D26&gt;0,"REVISAR ATRASOS",IF(B26=C26,"COMPLETA","EN SEGUIMIENTO")))</x:f>
      </x:c>
    </x:row>
    <x:row r="30" ht="34" customHeight="1">
      <x:c r="A30" s="42" t="str">
        <x:v>Revisa los remitos y comprobantes físicos antes de marcar la recepción. El valor pendiente se estima a precio unitario, sin considerar variaciones o devoluciones.</x:v>
      </x:c>
      <x:c r="B30" s="42"/>
      <x:c r="C30" s="42"/>
      <x:c r="D30" s="42"/>
      <x:c r="E30" s="42"/>
      <x:c r="F30" s="42"/>
      <x:c r="G30" s="42"/>
      <x:c r="H30" s="42"/>
    </x:row>
  </x:sheetData>
  <x:mergeCells>
    <x:mergeCell ref="A1:H2"/>
    <x:mergeCell ref="A3:H3"/>
    <x:mergeCell ref="A30:H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5" customHeight="1">
      <x:c r="A1" s="3" t="str">
        <x:v>GUÍA DE USO  ·  ÓRDENES DE COMPRA</x:v>
      </x:c>
      <x:c r="B1" s="3"/>
      <x:c r="C1" s="3"/>
      <x:c r="D1" s="3"/>
      <x:c r="E1" s="3"/>
      <x:c r="F1" s="3"/>
    </x:row>
    <x:row r="2" ht="25" customHeight="1">
      <x:c r="A2" s="3"/>
      <x:c r="B2" s="3"/>
      <x:c r="C2" s="3"/>
      <x:c r="D2" s="3"/>
      <x:c r="E2" s="3"/>
      <x:c r="F2" s="3"/>
    </x:row>
    <x:row r="4" ht="28" customHeight="1">
      <x:c r="A4" s="47" t="str">
        <x:v>Cómo completar la plantilla</x:v>
      </x:c>
      <x:c r="B4" s="47"/>
      <x:c r="C4" s="47"/>
      <x:c r="D4" s="47"/>
      <x:c r="E4" s="47"/>
      <x:c r="F4" s="47"/>
    </x:row>
    <x:row r="6" ht="39" customHeight="1">
      <x:c r="A6" s="52" t="str">
        <x:v>01</x:v>
      </x:c>
      <x:c r="B6" s="50" t="str">
        <x:v>En Seguimiento reemplaza las seis partidas de ejemplo o agrega datos nuevos hasta completar 80 líneas.</x:v>
      </x:c>
    </x:row>
    <x:row r="7" ht="39" customHeight="1">
      <x:c r="A7" s="52" t="str">
        <x:v>02</x:v>
      </x:c>
      <x:c r="B7" s="50" t="str">
        <x:v>Asigna un ID de OC, proveedor, artículo, cantidad pedida, cantidad recibida, precio y fecha prometida.</x:v>
      </x:c>
    </x:row>
    <x:row r="8" ht="39" customHeight="1">
      <x:c r="A8" s="52" t="str">
        <x:v>03</x:v>
      </x:c>
      <x:c r="B8" s="50" t="str">
        <x:v>La hoja calcula unidades y valor pendientes; el estado cambia al completar o retrasarse la partida.</x:v>
      </x:c>
    </x:row>
    <x:row r="9" ht="39" customHeight="1">
      <x:c r="A9" s="52" t="str">
        <x:v>04</x:v>
      </x:c>
      <x:c r="B9" s="50" t="str">
        <x:v>En Panel revisa indicadores y agrega los ID de tus órdenes reales en A17:A26 para consultar cada pedido.</x:v>
      </x:c>
    </x:row>
    <x:row r="11" ht="26" customHeight="1">
      <x:c r="A11" s="54" t="str">
        <x:v>NOTAS Y SEGURIDAD</x:v>
      </x:c>
      <x:c r="B11" s="54"/>
      <x:c r="C11" s="54"/>
      <x:c r="D11" s="54"/>
      <x:c r="E11" s="54"/>
      <x:c r="F11" s="54"/>
    </x:row>
    <x:row r="13" ht="36" customHeight="1">
      <x:c r="A13" s="50" t="str">
        <x:v>• La cantidad recibida nunca debe exceder la solicitada; si ocurre, aparece REVISAR EXCESO.</x:v>
      </x:c>
    </x:row>
    <x:row r="14" ht="36" customHeight="1">
      <x:c r="A14" s="50" t="str">
        <x:v>• No es un registro de almacén completo ni sustituye albaranes, remitos o la verificación de mercancía.</x:v>
      </x:c>
    </x:row>
  </x:sheetData>
  <x:mergeCells>
    <x:mergeCell ref="A1:F2"/>
    <x:mergeCell ref="A4:F4"/>
    <x:mergeCell ref="B6:F6"/>
    <x:mergeCell ref="B7:F7"/>
    <x:mergeCell ref="B8:F8"/>
    <x:mergeCell ref="B9:F9"/>
    <x:mergeCell ref="A11:F11"/>
    <x:mergeCell ref="A13:F13"/>
    <x:mergeCell ref="A14:F14"/>
  </x:mergeCells>
  <x:pageMargins left="0.7" right="0.7" top="0.75" bottom="0.75" header="0.3" footer="0.3"/>
</x:worksheet>
</file>