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d87e462e6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storial" sheetId="1" r:id="Rbcf8550ae08b4466"/>
    <x:sheet xmlns:r="http://schemas.openxmlformats.org/officeDocument/2006/relationships" name="Panel" sheetId="2" r:id="R65cb3555bbf742a2"/>
    <x:sheet xmlns:r="http://schemas.openxmlformats.org/officeDocument/2006/relationships" name="Guía" sheetId="3" r:id="R63f3f977dace43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;[Red](#,##0.00);–"/>
    <x:numFmt numFmtId="202" formatCode="#,##0;[Red](#,##0);–"/>
  </x:numFmts>
  <x:fonts count="14">
    <x:font>
      <x:sz val="11"/>
      <x:name val="Carlito"/>
    </x:font>
    <x:font>
      <x:b/>
      <x:sz val="19"/>
      <x:color rgb="FFFFFFFF"/>
      <x:name val="Carlito"/>
    </x:font>
    <x:font>
      <x:sz val="10"/>
      <x:color rgb="FF385A6C"/>
      <x:name val="Carlito"/>
    </x:font>
    <x:font>
      <x:b/>
      <x:sz val="10"/>
      <x:color rgb="FFFFFFFF"/>
      <x:name val="Carlito"/>
    </x:font>
    <x:font>
      <x:sz val="11"/>
      <x:name val="Aptos"/>
    </x:font>
    <x:font>
      <x:sz val="10"/>
      <x:name val="Aptos"/>
    </x:font>
    <x:font>
      <x:sz val="10"/>
      <x:color rgb="FF0000FF"/>
      <x:name val="Aptos"/>
    </x:font>
    <x:font>
      <x:sz val="10"/>
      <x:color rgb="FF000000"/>
      <x:name val="Aptos"/>
    </x:font>
    <x:font>
      <x:b/>
      <x:sz val="18"/>
      <x:color rgb="FFFFFFFF"/>
      <x:name val="Carlito"/>
    </x:font>
    <x:font>
      <x:sz val="11"/>
      <x:color rgb="FF365D72"/>
      <x:name val="Carlito"/>
    </x:font>
    <x:font>
      <x:b/>
      <x:sz val="11"/>
      <x:color rgb="FF143C54"/>
      <x:name val="Carlito"/>
    </x:font>
    <x:font>
      <x:b/>
      <x:sz val="14"/>
      <x:color rgb="FF143C54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43C54"/>
      </x:patternFill>
    </x:fill>
    <x:fill>
      <x:patternFill patternType="solid">
        <x:fgColor rgb="FFEAF5F9"/>
      </x:patternFill>
    </x:fill>
    <x:fill>
      <x:patternFill patternType="solid">
        <x:fgColor rgb="FF226C91"/>
      </x:patternFill>
    </x:fill>
    <x:fill>
      <x:patternFill patternType="solid">
        <x:fgColor rgb="FFEBF4FF"/>
      </x:patternFill>
    </x:fill>
    <x:fill>
      <x:patternFill patternType="solid">
        <x:fgColor rgb="FFEEF5F9"/>
      </x:patternFill>
    </x:fill>
    <x:fill>
      <x:patternFill patternType="solid">
        <x:fgColor rgb="FFEAF4F8"/>
      </x:patternFill>
    </x:fill>
    <x:fill>
      <x:patternFill patternType="solid">
        <x:fgColor rgb="FFF8FBFC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200" fontId="7" fillId="6" borderId="0" xfId="0" applyNumberFormat="1" applyFont="1" applyFill="1" applyBorder="1"/>
    <x:xf numFmtId="200" fontId="7" fillId="6" borderId="1" xfId="0" applyNumberFormat="1" applyFont="1" applyFill="1" applyBorder="1"/>
    <x:xf numFmtId="201" fontId="6" fillId="5" borderId="0" xfId="0" applyNumberFormat="1" applyFont="1" applyFill="1" applyBorder="1"/>
    <x:xf numFmtId="201" fontId="6" fillId="5" borderId="1" xfId="0" applyNumberFormat="1" applyFont="1" applyFill="1" applyBorder="1"/>
    <x:xf numFmtId="202" fontId="7" fillId="6" borderId="0" xfId="0" applyNumberFormat="1" applyFont="1" applyFill="1" applyBorder="1"/>
    <x:xf numFmtId="202" fontId="7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10" fillId="7" borderId="0" xfId="0" applyNumberFormat="1" applyFont="1" applyFill="1" applyBorder="1"/>
    <x:xf numFmtId="0" fontId="10" fillId="7" borderId="1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201" fontId="11" fillId="8" borderId="0" xfId="0" applyNumberFormat="1" applyFont="1" applyFill="1" applyBorder="1"/>
    <x:xf numFmtId="201" fontId="11" fillId="8" borderId="1" xfId="0" applyNumberFormat="1" applyFont="1" applyFill="1" applyBorder="1"/>
    <x:xf numFmtId="0" fontId="12" fillId="2" borderId="0" xfId="0" applyNumberFormat="1" applyFont="1" applyFill="1" applyBorder="1"/>
    <x:xf numFmtId="0" fontId="12" fillId="2" borderId="1" xfId="0" applyNumberFormat="1" applyFont="1" applyFill="1" applyBorder="1"/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FCE1E1"/>
        </x:patternFill>
      </x:fill>
    </x:dxf>
    <x:dxf>
      <x:fill>
        <x:patternFill patternType="solid">
          <x:bgColor rgb="FFFFF3C5"/>
        </x:patternFill>
      </x:fill>
    </x:dxf>
    <x:dxf>
      <x:fill>
        <x:patternFill patternType="solid">
          <x:bgColor rgb="FFFC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896462ed540c8" /><Relationship Type="http://schemas.openxmlformats.org/officeDocument/2006/relationships/theme" Target="/xl/theme/theme1.xml" Id="R580741c949bb4ef5" /><Relationship Type="http://schemas.openxmlformats.org/officeDocument/2006/relationships/sharedStrings" Target="/xl/sharedStrings.xml" Id="R17ec1a4ccc544341" /><Relationship Type="http://schemas.openxmlformats.org/officeDocument/2006/relationships/worksheet" Target="/xl/worksheets/sheet1.xml" Id="Rbcf8550ae08b4466" /><Relationship Type="http://schemas.openxmlformats.org/officeDocument/2006/relationships/worksheet" Target="/xl/worksheets/sheet2.xml" Id="R65cb3555bbf742a2" /><Relationship Type="http://schemas.openxmlformats.org/officeDocument/2006/relationships/worksheet" Target="/xl/worksheets/sheet3.xml" Id="R63f3f977dace43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5" hidden="0" customWidth="1"/>
    <x:col min="3" max="3" width="28" hidden="0" customWidth="1"/>
    <x:col min="4" max="4" width="15" hidden="0" customWidth="1"/>
    <x:col min="5" max="5" width="18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7" hidden="0" customWidth="1"/>
    <x:col min="11" max="11" width="16" hidden="0" customWidth="1"/>
    <x:col min="12" max="12" width="17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 ht="23" customHeight="1">
      <x:c r="A1" s="4" t="str">
        <x:v>MANTENIMIENTO Y GARANTÍAS | ACTIVOS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4" customHeight="1">
      <x:c r="A3" s="9" t="str">
        <x:v>Historial por activo: una fila por intervención o ciclo. Alertas y gastos; el plan preventivo general del sitio es independiente.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</x:row>
    <x:row r="6" ht="35" customHeight="1">
      <x:c r="A6" s="15" t="str">
        <x:v>ID activo</x:v>
      </x:c>
      <x:c r="B6" s="15" t="str">
        <x:v>Descripción</x:v>
      </x:c>
      <x:c r="C6" s="15" t="str">
        <x:v>Intervención</x:v>
      </x:c>
      <x:c r="D6" s="15" t="str">
        <x:v>Prioridad</x:v>
      </x:c>
      <x:c r="E6" s="15" t="str">
        <x:v>Última revisión</x:v>
      </x:c>
      <x:c r="F6" s="15" t="str">
        <x:v>Cada (días)</x:v>
      </x:c>
      <x:c r="G6" s="15" t="str">
        <x:v>Próxima revisión</x:v>
      </x:c>
      <x:c r="H6" s="15" t="str">
        <x:v>Garantía fin</x:v>
      </x:c>
      <x:c r="I6" s="15" t="str">
        <x:v>Responsable</x:v>
      </x:c>
      <x:c r="J6" s="15" t="str">
        <x:v>Estado</x:v>
      </x:c>
      <x:c r="K6" s="15" t="str">
        <x:v>Días rest.</x:v>
      </x:c>
      <x:c r="L6" s="15" t="str">
        <x:v>Aviso revisión</x:v>
      </x:c>
      <x:c r="M6" s="15" t="str">
        <x:v>Presupuestado</x:v>
      </x:c>
      <x:c r="N6" s="15" t="str">
        <x:v>Gastado</x:v>
      </x:c>
      <x:c r="O6" s="15" t="str">
        <x:v>Garantía</x:v>
      </x:c>
    </x:row>
    <x:row r="7" ht="22" customHeight="1">
      <x:c r="A7" s="26" t="str">
        <x:v>AF-001</x:v>
      </x:c>
      <x:c r="B7" s="26" t="str">
        <x:v>Portátil administrativo</x:v>
      </x:c>
      <x:c r="C7" s="26" t="str">
        <x:v>Limpieza ventilación</x:v>
      </x:c>
      <x:c r="D7" s="26" t="str">
        <x:v>Media</x:v>
      </x:c>
      <x:c r="E7" s="32" t="n">
        <x:v>46235</x:v>
      </x:c>
      <x:c r="F7" s="26" t="n">
        <x:v>120</x:v>
      </x:c>
      <x:c r="G7" s="34" t="n">
        <x:f>IF(OR(A7="",E7="",F7=""),"",E7+F7)</x:f>
        <x:v>46355</x:v>
      </x:c>
      <x:c r="H7" s="32" t="n">
        <x:v>46459</x:v>
      </x:c>
      <x:c r="I7" s="26" t="str">
        <x:v>Ana Vega</x:v>
      </x:c>
      <x:c r="J7" s="26" t="str">
        <x:v>Programada</x:v>
      </x:c>
      <x:c r="K7" s="38" t="n">
        <x:f>IF(OR(A7="",G7=""),"",G7-TODAY())</x:f>
        <x:v>44</x:v>
      </x:c>
      <x:c r="L7" s="30" t="str">
        <x:f>IF(A7="","",IF(J7="Cerrada","CERRADA",IF(J7="Cancelada","CANCELADA",IF(G7="","SIN FECHA",IF(K7&lt;0,"ATRASADA",IF(K7&lt;=30,"PRÓXIMA","PROGRAMADA"))))))</x:f>
        <x:v>PROGRAMADA</x:v>
      </x:c>
      <x:c r="M7" s="36" t="n">
        <x:v>60</x:v>
      </x:c>
      <x:c r="N7" s="36" t="n">
        <x:v>0</x:v>
      </x:c>
      <x:c r="O7" s="30" t="str">
        <x:f>IF(A7="","",IF(H7="","SIN DATO",IF(H7&lt;TODAY(),"VENCIDA",IF(H7&lt;=TODAY()+30,"POR VENCER","VIGENTE"))))</x:f>
        <x:v>VIGENTE</x:v>
      </x:c>
    </x:row>
    <x:row r="8" ht="22" customHeight="1">
      <x:c r="A8" s="26" t="str">
        <x:v>AF-003</x:v>
      </x:c>
      <x:c r="B8" s="26" t="str">
        <x:v>Impresora multifunción</x:v>
      </x:c>
      <x:c r="C8" s="26" t="str">
        <x:v>Cambio de rodillos</x:v>
      </x:c>
      <x:c r="D8" s="26" t="str">
        <x:v>Alta</x:v>
      </x:c>
      <x:c r="E8" s="32" t="n">
        <x:v>46030</x:v>
      </x:c>
      <x:c r="F8" s="26" t="n">
        <x:v>180</x:v>
      </x:c>
      <x:c r="G8" s="34" t="n">
        <x:f>IF(OR(A8="",E8="",F8=""),"",E8+F8)</x:f>
        <x:v>46210</x:v>
      </x:c>
      <x:c r="H8" s="32" t="n">
        <x:v>45687</x:v>
      </x:c>
      <x:c r="I8" s="26" t="str">
        <x:v>Laura Ponce</x:v>
      </x:c>
      <x:c r="J8" s="26" t="str">
        <x:v>Pendiente</x:v>
      </x:c>
      <x:c r="K8" s="38" t="n">
        <x:f>IF(OR(A8="",G8=""),"",G8-TODAY())</x:f>
        <x:v>-101</x:v>
      </x:c>
      <x:c r="L8" s="30" t="str">
        <x:f>IF(A8="","",IF(J8="Cerrada","CERRADA",IF(J8="Cancelada","CANCELADA",IF(G8="","SIN FECHA",IF(K8&lt;0,"ATRASADA",IF(K8&lt;=30,"PRÓXIMA","PROGRAMADA"))))))</x:f>
        <x:v>ATRASADA</x:v>
      </x:c>
      <x:c r="M8" s="36" t="n">
        <x:v>130</x:v>
      </x:c>
      <x:c r="N8" s="36" t="n">
        <x:v>145</x:v>
      </x:c>
      <x:c r="O8" s="30" t="str">
        <x:f>IF(A8="","",IF(H8="","SIN DATO",IF(H8&lt;TODAY(),"VENCIDA",IF(H8&lt;=TODAY()+30,"POR VENCER","VIGENTE"))))</x:f>
        <x:v>VENCIDA</x:v>
      </x:c>
    </x:row>
    <x:row r="9" ht="22" customHeight="1">
      <x:c r="A9" s="26" t="str">
        <x:v>AF-004</x:v>
      </x:c>
      <x:c r="B9" s="26" t="str">
        <x:v>Servidor de archivos</x:v>
      </x:c>
      <x:c r="C9" s="26" t="str">
        <x:v>Revisión discos</x:v>
      </x:c>
      <x:c r="D9" s="26" t="str">
        <x:v>Alta</x:v>
      </x:c>
      <x:c r="E9" s="32" t="n">
        <x:v>46280</x:v>
      </x:c>
      <x:c r="F9" s="26" t="n">
        <x:v>90</x:v>
      </x:c>
      <x:c r="G9" s="34" t="n">
        <x:f>IF(OR(A9="",E9="",F9=""),"",E9+F9)</x:f>
        <x:v>46370</x:v>
      </x:c>
      <x:c r="H9" s="32" t="n">
        <x:v>47013</x:v>
      </x:c>
      <x:c r="I9" s="26" t="str">
        <x:v>Carlos Toro</x:v>
      </x:c>
      <x:c r="J9" s="26" t="str">
        <x:v>Programada</x:v>
      </x:c>
      <x:c r="K9" s="38" t="n">
        <x:f>IF(OR(A9="",G9=""),"",G9-TODAY())</x:f>
        <x:v>59</x:v>
      </x:c>
      <x:c r="L9" s="30" t="str">
        <x:f>IF(A9="","",IF(J9="Cerrada","CERRADA",IF(J9="Cancelada","CANCELADA",IF(G9="","SIN FECHA",IF(K9&lt;0,"ATRASADA",IF(K9&lt;=30,"PRÓXIMA","PROGRAMADA"))))))</x:f>
        <x:v>PROGRAMADA</x:v>
      </x:c>
      <x:c r="M9" s="36" t="n">
        <x:v>75</x:v>
      </x:c>
      <x:c r="N9" s="36" t="n">
        <x:v>0</x:v>
      </x:c>
      <x:c r="O9" s="30" t="str">
        <x:f>IF(A9="","",IF(H9="","SIN DATO",IF(H9&lt;TODAY(),"VENCIDA",IF(H9&lt;=TODAY()+30,"POR VENCER","VIGENTE"))))</x:f>
        <x:v>VIGENTE</x:v>
      </x:c>
    </x:row>
    <x:row r="10" ht="22" customHeight="1">
      <x:c r="A10" s="26" t="str">
        <x:v>AF-005</x:v>
      </x:c>
      <x:c r="B10" s="26" t="str">
        <x:v>Taladro industrial</x:v>
      </x:c>
      <x:c r="C10" s="26" t="str">
        <x:v>Cambio de escobillas</x:v>
      </x:c>
      <x:c r="D10" s="26" t="str">
        <x:v>Media</x:v>
      </x:c>
      <x:c r="E10" s="32" t="n">
        <x:v>46148</x:v>
      </x:c>
      <x:c r="F10" s="26" t="n">
        <x:v>180</x:v>
      </x:c>
      <x:c r="G10" s="34" t="n">
        <x:f>IF(OR(A10="",E10="",F10=""),"",E10+F10)</x:f>
        <x:v>46328</x:v>
      </x:c>
      <x:c r="H10" s="32" t="n">
        <x:v>46324</x:v>
      </x:c>
      <x:c r="I10" s="26" t="str">
        <x:v>Elena Gil</x:v>
      </x:c>
      <x:c r="J10" s="26" t="str">
        <x:v>Programada</x:v>
      </x:c>
      <x:c r="K10" s="38" t="n">
        <x:f>IF(OR(A10="",G10=""),"",G10-TODAY())</x:f>
        <x:v>17</x:v>
      </x:c>
      <x:c r="L10" s="30" t="str">
        <x:f>IF(A10="","",IF(J10="Cerrada","CERRADA",IF(J10="Cancelada","CANCELADA",IF(G10="","SIN FECHA",IF(K10&lt;0,"ATRASADA",IF(K10&lt;=30,"PRÓXIMA","PROGRAMADA"))))))</x:f>
        <x:v>PRÓXIMA</x:v>
      </x:c>
      <x:c r="M10" s="36" t="n">
        <x:v>42</x:v>
      </x:c>
      <x:c r="N10" s="36" t="n">
        <x:v>0</x:v>
      </x:c>
      <x:c r="O10" s="30" t="str">
        <x:f>IF(A10="","",IF(H10="","SIN DATO",IF(H10&lt;TODAY(),"VENCIDA",IF(H10&lt;=TODAY()+30,"POR VENCER","VIGENTE"))))</x:f>
        <x:v>POR VENCER</x:v>
      </x:c>
    </x:row>
    <x:row r="11" ht="22" customHeight="1">
      <x:c r="A11" s="26" t="str">
        <x:v>AF-002</x:v>
      </x:c>
      <x:c r="B11" s="26" t="str">
        <x:v>Escritorio ergonómico</x:v>
      </x:c>
      <x:c r="C11" s="26" t="str">
        <x:v>Ajuste de fijaciones</x:v>
      </x:c>
      <x:c r="D11" s="26" t="str">
        <x:v>Baja</x:v>
      </x:c>
      <x:c r="E11" s="32" t="n">
        <x:v>46298</x:v>
      </x:c>
      <x:c r="F11" s="26" t="n">
        <x:v>365</x:v>
      </x:c>
      <x:c r="G11" s="34" t="n">
        <x:f>IF(OR(A11="",E11="",F11=""),"",E11+F11)</x:f>
        <x:v>46663</x:v>
      </x:c>
      <x:c r="H11" s="32" t="n">
        <x:v>46331</x:v>
      </x:c>
      <x:c r="I11" s="26" t="str">
        <x:v>Mario Ruiz</x:v>
      </x:c>
      <x:c r="J11" s="26" t="str">
        <x:v>Cerrada</x:v>
      </x:c>
      <x:c r="K11" s="38" t="n">
        <x:f>IF(OR(A11="",G11=""),"",G11-TODAY())</x:f>
        <x:v>352</x:v>
      </x:c>
      <x:c r="L11" s="30" t="str">
        <x:f>IF(A11="","",IF(J11="Cerrada","CERRADA",IF(J11="Cancelada","CANCELADA",IF(G11="","SIN FECHA",IF(K11&lt;0,"ATRASADA",IF(K11&lt;=30,"PRÓXIMA","PROGRAMADA"))))))</x:f>
        <x:v>CERRADA</x:v>
      </x:c>
      <x:c r="M11" s="36" t="n">
        <x:v>15</x:v>
      </x:c>
      <x:c r="N11" s="36" t="n">
        <x:v>12</x:v>
      </x:c>
      <x:c r="O11" s="30" t="str">
        <x:f>IF(A11="","",IF(H11="","SIN DATO",IF(H11&lt;TODAY(),"VENCIDA",IF(H11&lt;=TODAY()+30,"POR VENCER","VIGENTE"))))</x:f>
        <x:v>POR VENCER</x:v>
      </x:c>
    </x:row>
    <x:row r="12" ht="22" customHeight="1">
      <x:c r="A12" s="26" t="str">
        <x:v>AF-006</x:v>
      </x:c>
      <x:c r="B12" s="26" t="str">
        <x:v>Archivador metálico</x:v>
      </x:c>
      <x:c r="C12" s="26" t="str">
        <x:v>Revisión anclajes</x:v>
      </x:c>
      <x:c r="D12" s="26" t="str">
        <x:v>Media</x:v>
      </x:c>
      <x:c r="E12" s="32" t="n">
        <x:v>46174</x:v>
      </x:c>
      <x:c r="F12" s="26" t="n">
        <x:v>365</x:v>
      </x:c>
      <x:c r="G12" s="34" t="n">
        <x:f>IF(OR(A12="",E12="",F12=""),"",E12+F12)</x:f>
        <x:v>46539</x:v>
      </x:c>
      <x:c r="H12" s="32"/>
      <x:c r="I12" s="26" t="str">
        <x:v>Ana Vega</x:v>
      </x:c>
      <x:c r="J12" s="26" t="str">
        <x:v>En proceso</x:v>
      </x:c>
      <x:c r="K12" s="38" t="n">
        <x:f>IF(OR(A12="",G12=""),"",G12-TODAY())</x:f>
        <x:v>228</x:v>
      </x:c>
      <x:c r="L12" s="30" t="str">
        <x:f>IF(A12="","",IF(J12="Cerrada","CERRADA",IF(J12="Cancelada","CANCELADA",IF(G12="","SIN FECHA",IF(K12&lt;0,"ATRASADA",IF(K12&lt;=30,"PRÓXIMA","PROGRAMADA"))))))</x:f>
        <x:v>PROGRAMADA</x:v>
      </x:c>
      <x:c r="M12" s="36" t="n">
        <x:v>20</x:v>
      </x:c>
      <x:c r="N12" s="36" t="n">
        <x:v>0</x:v>
      </x:c>
      <x:c r="O12" s="30" t="str">
        <x:f>IF(A12="","",IF(H12="","SIN DATO",IF(H12&lt;TODAY(),"VENCIDA",IF(H12&lt;=TODAY()+30,"POR VENCER","VIGENTE"))))</x:f>
        <x:v>SIN DATO</x:v>
      </x:c>
    </x:row>
    <x:row r="13" ht="22" customHeight="1">
      <x:c r="A13" s="26"/>
      <x:c r="B13" s="26"/>
      <x:c r="C13" s="26"/>
      <x:c r="D13" s="26"/>
      <x:c r="E13" s="32"/>
      <x:c r="F13" s="26"/>
      <x:c r="G13" s="34" t="str">
        <x:f>IF(OR(A13="",E13="",F13=""),"",E13+F13)</x:f>
      </x:c>
      <x:c r="H13" s="32"/>
      <x:c r="I13" s="26"/>
      <x:c r="J13" s="26"/>
      <x:c r="K13" s="38" t="str">
        <x:f>IF(OR(A13="",G13=""),"",G13-TODAY())</x:f>
      </x:c>
      <x:c r="L13" s="30" t="str">
        <x:f>IF(A13="","",IF(J13="Cerrada","CERRADA",IF(J13="Cancelada","CANCELADA",IF(G13="","SIN FECHA",IF(K13&lt;0,"ATRASADA",IF(K13&lt;=30,"PRÓXIMA","PROGRAMADA"))))))</x:f>
      </x:c>
      <x:c r="M13" s="36"/>
      <x:c r="N13" s="36"/>
      <x:c r="O13" s="30" t="str">
        <x:f>IF(A13="","",IF(H13="","SIN DATO",IF(H13&lt;TODAY(),"VENCIDA",IF(H13&lt;=TODAY()+30,"POR VENCER","VIGENTE"))))</x:f>
      </x:c>
    </x:row>
    <x:row r="14" ht="22" customHeight="1">
      <x:c r="A14" s="26"/>
      <x:c r="B14" s="26"/>
      <x:c r="C14" s="26"/>
      <x:c r="D14" s="26"/>
      <x:c r="E14" s="32"/>
      <x:c r="F14" s="26"/>
      <x:c r="G14" s="34" t="str">
        <x:f>IF(OR(A14="",E14="",F14=""),"",E14+F14)</x:f>
      </x:c>
      <x:c r="H14" s="32"/>
      <x:c r="I14" s="26"/>
      <x:c r="J14" s="26"/>
      <x:c r="K14" s="38" t="str">
        <x:f>IF(OR(A14="",G14=""),"",G14-TODAY())</x:f>
      </x:c>
      <x:c r="L14" s="30" t="str">
        <x:f>IF(A14="","",IF(J14="Cerrada","CERRADA",IF(J14="Cancelada","CANCELADA",IF(G14="","SIN FECHA",IF(K14&lt;0,"ATRASADA",IF(K14&lt;=30,"PRÓXIMA","PROGRAMADA"))))))</x:f>
      </x:c>
      <x:c r="M14" s="36"/>
      <x:c r="N14" s="36"/>
      <x:c r="O14" s="30" t="str">
        <x:f>IF(A14="","",IF(H14="","SIN DATO",IF(H14&lt;TODAY(),"VENCIDA",IF(H14&lt;=TODAY()+30,"POR VENCER","VIGENTE"))))</x:f>
      </x:c>
    </x:row>
    <x:row r="15" ht="22" customHeight="1">
      <x:c r="A15" s="26"/>
      <x:c r="B15" s="26"/>
      <x:c r="C15" s="26"/>
      <x:c r="D15" s="26"/>
      <x:c r="E15" s="32"/>
      <x:c r="F15" s="26"/>
      <x:c r="G15" s="34" t="str">
        <x:f>IF(OR(A15="",E15="",F15=""),"",E15+F15)</x:f>
      </x:c>
      <x:c r="H15" s="32"/>
      <x:c r="I15" s="26"/>
      <x:c r="J15" s="26"/>
      <x:c r="K15" s="38" t="str">
        <x:f>IF(OR(A15="",G15=""),"",G15-TODAY())</x:f>
      </x:c>
      <x:c r="L15" s="30" t="str">
        <x:f>IF(A15="","",IF(J15="Cerrada","CERRADA",IF(J15="Cancelada","CANCELADA",IF(G15="","SIN FECHA",IF(K15&lt;0,"ATRASADA",IF(K15&lt;=30,"PRÓXIMA","PROGRAMADA"))))))</x:f>
      </x:c>
      <x:c r="M15" s="36"/>
      <x:c r="N15" s="36"/>
      <x:c r="O15" s="30" t="str">
        <x:f>IF(A15="","",IF(H15="","SIN DATO",IF(H15&lt;TODAY(),"VENCIDA",IF(H15&lt;=TODAY()+30,"POR VENCER","VIGENTE"))))</x:f>
      </x:c>
    </x:row>
    <x:row r="16" ht="22" customHeight="1">
      <x:c r="A16" s="26"/>
      <x:c r="B16" s="26"/>
      <x:c r="C16" s="26"/>
      <x:c r="D16" s="26"/>
      <x:c r="E16" s="32"/>
      <x:c r="F16" s="26"/>
      <x:c r="G16" s="34" t="str">
        <x:f>IF(OR(A16="",E16="",F16=""),"",E16+F16)</x:f>
      </x:c>
      <x:c r="H16" s="32"/>
      <x:c r="I16" s="26"/>
      <x:c r="J16" s="26"/>
      <x:c r="K16" s="38" t="str">
        <x:f>IF(OR(A16="",G16=""),"",G16-TODAY())</x:f>
      </x:c>
      <x:c r="L16" s="30" t="str">
        <x:f>IF(A16="","",IF(J16="Cerrada","CERRADA",IF(J16="Cancelada","CANCELADA",IF(G16="","SIN FECHA",IF(K16&lt;0,"ATRASADA",IF(K16&lt;=30,"PRÓXIMA","PROGRAMADA"))))))</x:f>
      </x:c>
      <x:c r="M16" s="36"/>
      <x:c r="N16" s="36"/>
      <x:c r="O16" s="30" t="str">
        <x:f>IF(A16="","",IF(H16="","SIN DATO",IF(H16&lt;TODAY(),"VENCIDA",IF(H16&lt;=TODAY()+30,"POR VENCER","VIGENTE"))))</x:f>
      </x:c>
    </x:row>
    <x:row r="17" ht="22" customHeight="1">
      <x:c r="A17" s="26"/>
      <x:c r="B17" s="26"/>
      <x:c r="C17" s="26"/>
      <x:c r="D17" s="26"/>
      <x:c r="E17" s="32"/>
      <x:c r="F17" s="26"/>
      <x:c r="G17" s="34" t="str">
        <x:f>IF(OR(A17="",E17="",F17=""),"",E17+F17)</x:f>
      </x:c>
      <x:c r="H17" s="32"/>
      <x:c r="I17" s="26"/>
      <x:c r="J17" s="26"/>
      <x:c r="K17" s="38" t="str">
        <x:f>IF(OR(A17="",G17=""),"",G17-TODAY())</x:f>
      </x:c>
      <x:c r="L17" s="30" t="str">
        <x:f>IF(A17="","",IF(J17="Cerrada","CERRADA",IF(J17="Cancelada","CANCELADA",IF(G17="","SIN FECHA",IF(K17&lt;0,"ATRASADA",IF(K17&lt;=30,"PRÓXIMA","PROGRAMADA"))))))</x:f>
      </x:c>
      <x:c r="M17" s="36"/>
      <x:c r="N17" s="36"/>
      <x:c r="O17" s="30" t="str">
        <x:f>IF(A17="","",IF(H17="","SIN DATO",IF(H17&lt;TODAY(),"VENCIDA",IF(H17&lt;=TODAY()+30,"POR VENCER","VIGENTE"))))</x:f>
      </x:c>
    </x:row>
    <x:row r="18" ht="22" customHeight="1">
      <x:c r="A18" s="26"/>
      <x:c r="B18" s="26"/>
      <x:c r="C18" s="26"/>
      <x:c r="D18" s="26"/>
      <x:c r="E18" s="32"/>
      <x:c r="F18" s="26"/>
      <x:c r="G18" s="34" t="str">
        <x:f>IF(OR(A18="",E18="",F18=""),"",E18+F18)</x:f>
      </x:c>
      <x:c r="H18" s="32"/>
      <x:c r="I18" s="26"/>
      <x:c r="J18" s="26"/>
      <x:c r="K18" s="38" t="str">
        <x:f>IF(OR(A18="",G18=""),"",G18-TODAY())</x:f>
      </x:c>
      <x:c r="L18" s="30" t="str">
        <x:f>IF(A18="","",IF(J18="Cerrada","CERRADA",IF(J18="Cancelada","CANCELADA",IF(G18="","SIN FECHA",IF(K18&lt;0,"ATRASADA",IF(K18&lt;=30,"PRÓXIMA","PROGRAMADA"))))))</x:f>
      </x:c>
      <x:c r="M18" s="36"/>
      <x:c r="N18" s="36"/>
      <x:c r="O18" s="30" t="str">
        <x:f>IF(A18="","",IF(H18="","SIN DATO",IF(H18&lt;TODAY(),"VENCIDA",IF(H18&lt;=TODAY()+30,"POR VENCER","VIGENTE"))))</x:f>
      </x:c>
    </x:row>
    <x:row r="19" ht="22" customHeight="1">
      <x:c r="A19" s="26"/>
      <x:c r="B19" s="26"/>
      <x:c r="C19" s="26"/>
      <x:c r="D19" s="26"/>
      <x:c r="E19" s="32"/>
      <x:c r="F19" s="26"/>
      <x:c r="G19" s="34" t="str">
        <x:f>IF(OR(A19="",E19="",F19=""),"",E19+F19)</x:f>
      </x:c>
      <x:c r="H19" s="32"/>
      <x:c r="I19" s="26"/>
      <x:c r="J19" s="26"/>
      <x:c r="K19" s="38" t="str">
        <x:f>IF(OR(A19="",G19=""),"",G19-TODAY())</x:f>
      </x:c>
      <x:c r="L19" s="30" t="str">
        <x:f>IF(A19="","",IF(J19="Cerrada","CERRADA",IF(J19="Cancelada","CANCELADA",IF(G19="","SIN FECHA",IF(K19&lt;0,"ATRASADA",IF(K19&lt;=30,"PRÓXIMA","PROGRAMADA"))))))</x:f>
      </x:c>
      <x:c r="M19" s="36"/>
      <x:c r="N19" s="36"/>
      <x:c r="O19" s="30" t="str">
        <x:f>IF(A19="","",IF(H19="","SIN DATO",IF(H19&lt;TODAY(),"VENCIDA",IF(H19&lt;=TODAY()+30,"POR VENCER","VIGENTE"))))</x:f>
      </x:c>
    </x:row>
    <x:row r="20" ht="22" customHeight="1">
      <x:c r="A20" s="26"/>
      <x:c r="B20" s="26"/>
      <x:c r="C20" s="26"/>
      <x:c r="D20" s="26"/>
      <x:c r="E20" s="32"/>
      <x:c r="F20" s="26"/>
      <x:c r="G20" s="34" t="str">
        <x:f>IF(OR(A20="",E20="",F20=""),"",E20+F20)</x:f>
      </x:c>
      <x:c r="H20" s="32"/>
      <x:c r="I20" s="26"/>
      <x:c r="J20" s="26"/>
      <x:c r="K20" s="38" t="str">
        <x:f>IF(OR(A20="",G20=""),"",G20-TODAY())</x:f>
      </x:c>
      <x:c r="L20" s="30" t="str">
        <x:f>IF(A20="","",IF(J20="Cerrada","CERRADA",IF(J20="Cancelada","CANCELADA",IF(G20="","SIN FECHA",IF(K20&lt;0,"ATRASADA",IF(K20&lt;=30,"PRÓXIMA","PROGRAMADA"))))))</x:f>
      </x:c>
      <x:c r="M20" s="36"/>
      <x:c r="N20" s="36"/>
      <x:c r="O20" s="30" t="str">
        <x:f>IF(A20="","",IF(H20="","SIN DATO",IF(H20&lt;TODAY(),"VENCIDA",IF(H20&lt;=TODAY()+30,"POR VENCER","VIGENTE"))))</x:f>
      </x:c>
    </x:row>
    <x:row r="21" ht="22" customHeight="1">
      <x:c r="A21" s="26"/>
      <x:c r="B21" s="26"/>
      <x:c r="C21" s="26"/>
      <x:c r="D21" s="26"/>
      <x:c r="E21" s="32"/>
      <x:c r="F21" s="26"/>
      <x:c r="G21" s="34" t="str">
        <x:f>IF(OR(A21="",E21="",F21=""),"",E21+F21)</x:f>
      </x:c>
      <x:c r="H21" s="32"/>
      <x:c r="I21" s="26"/>
      <x:c r="J21" s="26"/>
      <x:c r="K21" s="38" t="str">
        <x:f>IF(OR(A21="",G21=""),"",G21-TODAY())</x:f>
      </x:c>
      <x:c r="L21" s="30" t="str">
        <x:f>IF(A21="","",IF(J21="Cerrada","CERRADA",IF(J21="Cancelada","CANCELADA",IF(G21="","SIN FECHA",IF(K21&lt;0,"ATRASADA",IF(K21&lt;=30,"PRÓXIMA","PROGRAMADA"))))))</x:f>
      </x:c>
      <x:c r="M21" s="36"/>
      <x:c r="N21" s="36"/>
      <x:c r="O21" s="30" t="str">
        <x:f>IF(A21="","",IF(H21="","SIN DATO",IF(H21&lt;TODAY(),"VENCIDA",IF(H21&lt;=TODAY()+30,"POR VENCER","VIGENTE"))))</x:f>
      </x:c>
    </x:row>
    <x:row r="22" ht="22" customHeight="1">
      <x:c r="A22" s="26"/>
      <x:c r="B22" s="26"/>
      <x:c r="C22" s="26"/>
      <x:c r="D22" s="26"/>
      <x:c r="E22" s="32"/>
      <x:c r="F22" s="26"/>
      <x:c r="G22" s="34" t="str">
        <x:f>IF(OR(A22="",E22="",F22=""),"",E22+F22)</x:f>
      </x:c>
      <x:c r="H22" s="32"/>
      <x:c r="I22" s="26"/>
      <x:c r="J22" s="26"/>
      <x:c r="K22" s="38" t="str">
        <x:f>IF(OR(A22="",G22=""),"",G22-TODAY())</x:f>
      </x:c>
      <x:c r="L22" s="30" t="str">
        <x:f>IF(A22="","",IF(J22="Cerrada","CERRADA",IF(J22="Cancelada","CANCELADA",IF(G22="","SIN FECHA",IF(K22&lt;0,"ATRASADA",IF(K22&lt;=30,"PRÓXIMA","PROGRAMADA"))))))</x:f>
      </x:c>
      <x:c r="M22" s="36"/>
      <x:c r="N22" s="36"/>
      <x:c r="O22" s="30" t="str">
        <x:f>IF(A22="","",IF(H22="","SIN DATO",IF(H22&lt;TODAY(),"VENCIDA",IF(H22&lt;=TODAY()+30,"POR VENCER","VIGENTE"))))</x:f>
      </x:c>
    </x:row>
    <x:row r="23" ht="22" customHeight="1">
      <x:c r="A23" s="26"/>
      <x:c r="B23" s="26"/>
      <x:c r="C23" s="26"/>
      <x:c r="D23" s="26"/>
      <x:c r="E23" s="32"/>
      <x:c r="F23" s="26"/>
      <x:c r="G23" s="34" t="str">
        <x:f>IF(OR(A23="",E23="",F23=""),"",E23+F23)</x:f>
      </x:c>
      <x:c r="H23" s="32"/>
      <x:c r="I23" s="26"/>
      <x:c r="J23" s="26"/>
      <x:c r="K23" s="38" t="str">
        <x:f>IF(OR(A23="",G23=""),"",G23-TODAY())</x:f>
      </x:c>
      <x:c r="L23" s="30" t="str">
        <x:f>IF(A23="","",IF(J23="Cerrada","CERRADA",IF(J23="Cancelada","CANCELADA",IF(G23="","SIN FECHA",IF(K23&lt;0,"ATRASADA",IF(K23&lt;=30,"PRÓXIMA","PROGRAMADA"))))))</x:f>
      </x:c>
      <x:c r="M23" s="36"/>
      <x:c r="N23" s="36"/>
      <x:c r="O23" s="30" t="str">
        <x:f>IF(A23="","",IF(H23="","SIN DATO",IF(H23&lt;TODAY(),"VENCIDA",IF(H23&lt;=TODAY()+30,"POR VENCER","VIGENTE"))))</x:f>
      </x:c>
    </x:row>
    <x:row r="24" ht="22" customHeight="1">
      <x:c r="A24" s="26"/>
      <x:c r="B24" s="26"/>
      <x:c r="C24" s="26"/>
      <x:c r="D24" s="26"/>
      <x:c r="E24" s="32"/>
      <x:c r="F24" s="26"/>
      <x:c r="G24" s="34" t="str">
        <x:f>IF(OR(A24="",E24="",F24=""),"",E24+F24)</x:f>
      </x:c>
      <x:c r="H24" s="32"/>
      <x:c r="I24" s="26"/>
      <x:c r="J24" s="26"/>
      <x:c r="K24" s="38" t="str">
        <x:f>IF(OR(A24="",G24=""),"",G24-TODAY())</x:f>
      </x:c>
      <x:c r="L24" s="30" t="str">
        <x:f>IF(A24="","",IF(J24="Cerrada","CERRADA",IF(J24="Cancelada","CANCELADA",IF(G24="","SIN FECHA",IF(K24&lt;0,"ATRASADA",IF(K24&lt;=30,"PRÓXIMA","PROGRAMADA"))))))</x:f>
      </x:c>
      <x:c r="M24" s="36"/>
      <x:c r="N24" s="36"/>
      <x:c r="O24" s="30" t="str">
        <x:f>IF(A24="","",IF(H24="","SIN DATO",IF(H24&lt;TODAY(),"VENCIDA",IF(H24&lt;=TODAY()+30,"POR VENCER","VIGENTE"))))</x:f>
      </x:c>
    </x:row>
    <x:row r="25" ht="22" customHeight="1">
      <x:c r="A25" s="26"/>
      <x:c r="B25" s="26"/>
      <x:c r="C25" s="26"/>
      <x:c r="D25" s="26"/>
      <x:c r="E25" s="32"/>
      <x:c r="F25" s="26"/>
      <x:c r="G25" s="34" t="str">
        <x:f>IF(OR(A25="",E25="",F25=""),"",E25+F25)</x:f>
      </x:c>
      <x:c r="H25" s="32"/>
      <x:c r="I25" s="26"/>
      <x:c r="J25" s="26"/>
      <x:c r="K25" s="38" t="str">
        <x:f>IF(OR(A25="",G25=""),"",G25-TODAY())</x:f>
      </x:c>
      <x:c r="L25" s="30" t="str">
        <x:f>IF(A25="","",IF(J25="Cerrada","CERRADA",IF(J25="Cancelada","CANCELADA",IF(G25="","SIN FECHA",IF(K25&lt;0,"ATRASADA",IF(K25&lt;=30,"PRÓXIMA","PROGRAMADA"))))))</x:f>
      </x:c>
      <x:c r="M25" s="36"/>
      <x:c r="N25" s="36"/>
      <x:c r="O25" s="30" t="str">
        <x:f>IF(A25="","",IF(H25="","SIN DATO",IF(H25&lt;TODAY(),"VENCIDA",IF(H25&lt;=TODAY()+30,"POR VENCER","VIGENTE"))))</x:f>
      </x:c>
    </x:row>
    <x:row r="26" ht="22" customHeight="1">
      <x:c r="A26" s="26"/>
      <x:c r="B26" s="26"/>
      <x:c r="C26" s="26"/>
      <x:c r="D26" s="26"/>
      <x:c r="E26" s="32"/>
      <x:c r="F26" s="26"/>
      <x:c r="G26" s="34" t="str">
        <x:f>IF(OR(A26="",E26="",F26=""),"",E26+F26)</x:f>
      </x:c>
      <x:c r="H26" s="32"/>
      <x:c r="I26" s="26"/>
      <x:c r="J26" s="26"/>
      <x:c r="K26" s="38" t="str">
        <x:f>IF(OR(A26="",G26=""),"",G26-TODAY())</x:f>
      </x:c>
      <x:c r="L26" s="30" t="str">
        <x:f>IF(A26="","",IF(J26="Cerrada","CERRADA",IF(J26="Cancelada","CANCELADA",IF(G26="","SIN FECHA",IF(K26&lt;0,"ATRASADA",IF(K26&lt;=30,"PRÓXIMA","PROGRAMADA"))))))</x:f>
      </x:c>
      <x:c r="M26" s="36"/>
      <x:c r="N26" s="36"/>
      <x:c r="O26" s="30" t="str">
        <x:f>IF(A26="","",IF(H26="","SIN DATO",IF(H26&lt;TODAY(),"VENCIDA",IF(H26&lt;=TODAY()+30,"POR VENCER","VIGENTE"))))</x:f>
      </x:c>
    </x:row>
    <x:row r="27" ht="22" customHeight="1">
      <x:c r="A27" s="26"/>
      <x:c r="B27" s="26"/>
      <x:c r="C27" s="26"/>
      <x:c r="D27" s="26"/>
      <x:c r="E27" s="32"/>
      <x:c r="F27" s="26"/>
      <x:c r="G27" s="34" t="str">
        <x:f>IF(OR(A27="",E27="",F27=""),"",E27+F27)</x:f>
      </x:c>
      <x:c r="H27" s="32"/>
      <x:c r="I27" s="26"/>
      <x:c r="J27" s="26"/>
      <x:c r="K27" s="38" t="str">
        <x:f>IF(OR(A27="",G27=""),"",G27-TODAY())</x:f>
      </x:c>
      <x:c r="L27" s="30" t="str">
        <x:f>IF(A27="","",IF(J27="Cerrada","CERRADA",IF(J27="Cancelada","CANCELADA",IF(G27="","SIN FECHA",IF(K27&lt;0,"ATRASADA",IF(K27&lt;=30,"PRÓXIMA","PROGRAMADA"))))))</x:f>
      </x:c>
      <x:c r="M27" s="36"/>
      <x:c r="N27" s="36"/>
      <x:c r="O27" s="30" t="str">
        <x:f>IF(A27="","",IF(H27="","SIN DATO",IF(H27&lt;TODAY(),"VENCIDA",IF(H27&lt;=TODAY()+30,"POR VENCER","VIGENTE"))))</x:f>
      </x:c>
    </x:row>
    <x:row r="28" ht="22" customHeight="1">
      <x:c r="A28" s="26"/>
      <x:c r="B28" s="26"/>
      <x:c r="C28" s="26"/>
      <x:c r="D28" s="26"/>
      <x:c r="E28" s="32"/>
      <x:c r="F28" s="26"/>
      <x:c r="G28" s="34" t="str">
        <x:f>IF(OR(A28="",E28="",F28=""),"",E28+F28)</x:f>
      </x:c>
      <x:c r="H28" s="32"/>
      <x:c r="I28" s="26"/>
      <x:c r="J28" s="26"/>
      <x:c r="K28" s="38" t="str">
        <x:f>IF(OR(A28="",G28=""),"",G28-TODAY())</x:f>
      </x:c>
      <x:c r="L28" s="30" t="str">
        <x:f>IF(A28="","",IF(J28="Cerrada","CERRADA",IF(J28="Cancelada","CANCELADA",IF(G28="","SIN FECHA",IF(K28&lt;0,"ATRASADA",IF(K28&lt;=30,"PRÓXIMA","PROGRAMADA"))))))</x:f>
      </x:c>
      <x:c r="M28" s="36"/>
      <x:c r="N28" s="36"/>
      <x:c r="O28" s="30" t="str">
        <x:f>IF(A28="","",IF(H28="","SIN DATO",IF(H28&lt;TODAY(),"VENCIDA",IF(H28&lt;=TODAY()+30,"POR VENCER","VIGENTE"))))</x:f>
      </x:c>
    </x:row>
    <x:row r="29" ht="22" customHeight="1">
      <x:c r="A29" s="26"/>
      <x:c r="B29" s="26"/>
      <x:c r="C29" s="26"/>
      <x:c r="D29" s="26"/>
      <x:c r="E29" s="32"/>
      <x:c r="F29" s="26"/>
      <x:c r="G29" s="34" t="str">
        <x:f>IF(OR(A29="",E29="",F29=""),"",E29+F29)</x:f>
      </x:c>
      <x:c r="H29" s="32"/>
      <x:c r="I29" s="26"/>
      <x:c r="J29" s="26"/>
      <x:c r="K29" s="38" t="str">
        <x:f>IF(OR(A29="",G29=""),"",G29-TODAY())</x:f>
      </x:c>
      <x:c r="L29" s="30" t="str">
        <x:f>IF(A29="","",IF(J29="Cerrada","CERRADA",IF(J29="Cancelada","CANCELADA",IF(G29="","SIN FECHA",IF(K29&lt;0,"ATRASADA",IF(K29&lt;=30,"PRÓXIMA","PROGRAMADA"))))))</x:f>
      </x:c>
      <x:c r="M29" s="36"/>
      <x:c r="N29" s="36"/>
      <x:c r="O29" s="30" t="str">
        <x:f>IF(A29="","",IF(H29="","SIN DATO",IF(H29&lt;TODAY(),"VENCIDA",IF(H29&lt;=TODAY()+30,"POR VENCER","VIGENTE"))))</x:f>
      </x:c>
    </x:row>
    <x:row r="30" ht="22" customHeight="1">
      <x:c r="A30" s="26"/>
      <x:c r="B30" s="26"/>
      <x:c r="C30" s="26"/>
      <x:c r="D30" s="26"/>
      <x:c r="E30" s="32"/>
      <x:c r="F30" s="26"/>
      <x:c r="G30" s="34" t="str">
        <x:f>IF(OR(A30="",E30="",F30=""),"",E30+F30)</x:f>
      </x:c>
      <x:c r="H30" s="32"/>
      <x:c r="I30" s="26"/>
      <x:c r="J30" s="26"/>
      <x:c r="K30" s="38" t="str">
        <x:f>IF(OR(A30="",G30=""),"",G30-TODAY())</x:f>
      </x:c>
      <x:c r="L30" s="30" t="str">
        <x:f>IF(A30="","",IF(J30="Cerrada","CERRADA",IF(J30="Cancelada","CANCELADA",IF(G30="","SIN FECHA",IF(K30&lt;0,"ATRASADA",IF(K30&lt;=30,"PRÓXIMA","PROGRAMADA"))))))</x:f>
      </x:c>
      <x:c r="M30" s="36"/>
      <x:c r="N30" s="36"/>
      <x:c r="O30" s="30" t="str">
        <x:f>IF(A30="","",IF(H30="","SIN DATO",IF(H30&lt;TODAY(),"VENCIDA",IF(H30&lt;=TODAY()+30,"POR VENCER","VIGENTE"))))</x:f>
      </x:c>
    </x:row>
    <x:row r="31" ht="22" customHeight="1">
      <x:c r="A31" s="26"/>
      <x:c r="B31" s="26"/>
      <x:c r="C31" s="26"/>
      <x:c r="D31" s="26"/>
      <x:c r="E31" s="32"/>
      <x:c r="F31" s="26"/>
      <x:c r="G31" s="34" t="str">
        <x:f>IF(OR(A31="",E31="",F31=""),"",E31+F31)</x:f>
      </x:c>
      <x:c r="H31" s="32"/>
      <x:c r="I31" s="26"/>
      <x:c r="J31" s="26"/>
      <x:c r="K31" s="38" t="str">
        <x:f>IF(OR(A31="",G31=""),"",G31-TODAY())</x:f>
      </x:c>
      <x:c r="L31" s="30" t="str">
        <x:f>IF(A31="","",IF(J31="Cerrada","CERRADA",IF(J31="Cancelada","CANCELADA",IF(G31="","SIN FECHA",IF(K31&lt;0,"ATRASADA",IF(K31&lt;=30,"PRÓXIMA","PROGRAMADA"))))))</x:f>
      </x:c>
      <x:c r="M31" s="36"/>
      <x:c r="N31" s="36"/>
      <x:c r="O31" s="30" t="str">
        <x:f>IF(A31="","",IF(H31="","SIN DATO",IF(H31&lt;TODAY(),"VENCIDA",IF(H31&lt;=TODAY()+30,"POR VENCER","VIGENTE"))))</x:f>
      </x:c>
    </x:row>
    <x:row r="32" ht="22" customHeight="1">
      <x:c r="A32" s="26"/>
      <x:c r="B32" s="26"/>
      <x:c r="C32" s="26"/>
      <x:c r="D32" s="26"/>
      <x:c r="E32" s="32"/>
      <x:c r="F32" s="26"/>
      <x:c r="G32" s="34" t="str">
        <x:f>IF(OR(A32="",E32="",F32=""),"",E32+F32)</x:f>
      </x:c>
      <x:c r="H32" s="32"/>
      <x:c r="I32" s="26"/>
      <x:c r="J32" s="26"/>
      <x:c r="K32" s="38" t="str">
        <x:f>IF(OR(A32="",G32=""),"",G32-TODAY())</x:f>
      </x:c>
      <x:c r="L32" s="30" t="str">
        <x:f>IF(A32="","",IF(J32="Cerrada","CERRADA",IF(J32="Cancelada","CANCELADA",IF(G32="","SIN FECHA",IF(K32&lt;0,"ATRASADA",IF(K32&lt;=30,"PRÓXIMA","PROGRAMADA"))))))</x:f>
      </x:c>
      <x:c r="M32" s="36"/>
      <x:c r="N32" s="36"/>
      <x:c r="O32" s="30" t="str">
        <x:f>IF(A32="","",IF(H32="","SIN DATO",IF(H32&lt;TODAY(),"VENCIDA",IF(H32&lt;=TODAY()+30,"POR VENCER","VIGENTE"))))</x:f>
      </x:c>
    </x:row>
    <x:row r="33" ht="22" customHeight="1">
      <x:c r="A33" s="26"/>
      <x:c r="B33" s="26"/>
      <x:c r="C33" s="26"/>
      <x:c r="D33" s="26"/>
      <x:c r="E33" s="32"/>
      <x:c r="F33" s="26"/>
      <x:c r="G33" s="34" t="str">
        <x:f>IF(OR(A33="",E33="",F33=""),"",E33+F33)</x:f>
      </x:c>
      <x:c r="H33" s="32"/>
      <x:c r="I33" s="26"/>
      <x:c r="J33" s="26"/>
      <x:c r="K33" s="38" t="str">
        <x:f>IF(OR(A33="",G33=""),"",G33-TODAY())</x:f>
      </x:c>
      <x:c r="L33" s="30" t="str">
        <x:f>IF(A33="","",IF(J33="Cerrada","CERRADA",IF(J33="Cancelada","CANCELADA",IF(G33="","SIN FECHA",IF(K33&lt;0,"ATRASADA",IF(K33&lt;=30,"PRÓXIMA","PROGRAMADA"))))))</x:f>
      </x:c>
      <x:c r="M33" s="36"/>
      <x:c r="N33" s="36"/>
      <x:c r="O33" s="30" t="str">
        <x:f>IF(A33="","",IF(H33="","SIN DATO",IF(H33&lt;TODAY(),"VENCIDA",IF(H33&lt;=TODAY()+30,"POR VENCER","VIGENTE"))))</x:f>
      </x:c>
    </x:row>
    <x:row r="34" ht="22" customHeight="1">
      <x:c r="A34" s="26"/>
      <x:c r="B34" s="26"/>
      <x:c r="C34" s="26"/>
      <x:c r="D34" s="26"/>
      <x:c r="E34" s="32"/>
      <x:c r="F34" s="26"/>
      <x:c r="G34" s="34" t="str">
        <x:f>IF(OR(A34="",E34="",F34=""),"",E34+F34)</x:f>
      </x:c>
      <x:c r="H34" s="32"/>
      <x:c r="I34" s="26"/>
      <x:c r="J34" s="26"/>
      <x:c r="K34" s="38" t="str">
        <x:f>IF(OR(A34="",G34=""),"",G34-TODAY())</x:f>
      </x:c>
      <x:c r="L34" s="30" t="str">
        <x:f>IF(A34="","",IF(J34="Cerrada","CERRADA",IF(J34="Cancelada","CANCELADA",IF(G34="","SIN FECHA",IF(K34&lt;0,"ATRASADA",IF(K34&lt;=30,"PRÓXIMA","PROGRAMADA"))))))</x:f>
      </x:c>
      <x:c r="M34" s="36"/>
      <x:c r="N34" s="36"/>
      <x:c r="O34" s="30" t="str">
        <x:f>IF(A34="","",IF(H34="","SIN DATO",IF(H34&lt;TODAY(),"VENCIDA",IF(H34&lt;=TODAY()+30,"POR VENCER","VIGENTE"))))</x:f>
      </x:c>
    </x:row>
    <x:row r="35" ht="22" customHeight="1">
      <x:c r="A35" s="26"/>
      <x:c r="B35" s="26"/>
      <x:c r="C35" s="26"/>
      <x:c r="D35" s="26"/>
      <x:c r="E35" s="32"/>
      <x:c r="F35" s="26"/>
      <x:c r="G35" s="34" t="str">
        <x:f>IF(OR(A35="",E35="",F35=""),"",E35+F35)</x:f>
      </x:c>
      <x:c r="H35" s="32"/>
      <x:c r="I35" s="26"/>
      <x:c r="J35" s="26"/>
      <x:c r="K35" s="38" t="str">
        <x:f>IF(OR(A35="",G35=""),"",G35-TODAY())</x:f>
      </x:c>
      <x:c r="L35" s="30" t="str">
        <x:f>IF(A35="","",IF(J35="Cerrada","CERRADA",IF(J35="Cancelada","CANCELADA",IF(G35="","SIN FECHA",IF(K35&lt;0,"ATRASADA",IF(K35&lt;=30,"PRÓXIMA","PROGRAMADA"))))))</x:f>
      </x:c>
      <x:c r="M35" s="36"/>
      <x:c r="N35" s="36"/>
      <x:c r="O35" s="30" t="str">
        <x:f>IF(A35="","",IF(H35="","SIN DATO",IF(H35&lt;TODAY(),"VENCIDA",IF(H35&lt;=TODAY()+30,"POR VENCER","VIGENTE"))))</x:f>
      </x:c>
    </x:row>
    <x:row r="36" ht="22" customHeight="1">
      <x:c r="A36" s="26"/>
      <x:c r="B36" s="26"/>
      <x:c r="C36" s="26"/>
      <x:c r="D36" s="26"/>
      <x:c r="E36" s="32"/>
      <x:c r="F36" s="26"/>
      <x:c r="G36" s="34" t="str">
        <x:f>IF(OR(A36="",E36="",F36=""),"",E36+F36)</x:f>
      </x:c>
      <x:c r="H36" s="32"/>
      <x:c r="I36" s="26"/>
      <x:c r="J36" s="26"/>
      <x:c r="K36" s="38" t="str">
        <x:f>IF(OR(A36="",G36=""),"",G36-TODAY())</x:f>
      </x:c>
      <x:c r="L36" s="30" t="str">
        <x:f>IF(A36="","",IF(J36="Cerrada","CERRADA",IF(J36="Cancelada","CANCELADA",IF(G36="","SIN FECHA",IF(K36&lt;0,"ATRASADA",IF(K36&lt;=30,"PRÓXIMA","PROGRAMADA"))))))</x:f>
      </x:c>
      <x:c r="M36" s="36"/>
      <x:c r="N36" s="36"/>
      <x:c r="O36" s="30" t="str">
        <x:f>IF(A36="","",IF(H36="","SIN DATO",IF(H36&lt;TODAY(),"VENCIDA",IF(H36&lt;=TODAY()+30,"POR VENCER","VIGENTE"))))</x:f>
      </x:c>
    </x:row>
    <x:row r="37" ht="22" customHeight="1">
      <x:c r="A37" s="26"/>
      <x:c r="B37" s="26"/>
      <x:c r="C37" s="26"/>
      <x:c r="D37" s="26"/>
      <x:c r="E37" s="32"/>
      <x:c r="F37" s="26"/>
      <x:c r="G37" s="34" t="str">
        <x:f>IF(OR(A37="",E37="",F37=""),"",E37+F37)</x:f>
      </x:c>
      <x:c r="H37" s="32"/>
      <x:c r="I37" s="26"/>
      <x:c r="J37" s="26"/>
      <x:c r="K37" s="38" t="str">
        <x:f>IF(OR(A37="",G37=""),"",G37-TODAY())</x:f>
      </x:c>
      <x:c r="L37" s="30" t="str">
        <x:f>IF(A37="","",IF(J37="Cerrada","CERRADA",IF(J37="Cancelada","CANCELADA",IF(G37="","SIN FECHA",IF(K37&lt;0,"ATRASADA",IF(K37&lt;=30,"PRÓXIMA","PROGRAMADA"))))))</x:f>
      </x:c>
      <x:c r="M37" s="36"/>
      <x:c r="N37" s="36"/>
      <x:c r="O37" s="30" t="str">
        <x:f>IF(A37="","",IF(H37="","SIN DATO",IF(H37&lt;TODAY(),"VENCIDA",IF(H37&lt;=TODAY()+30,"POR VENCER","VIGENTE"))))</x:f>
      </x:c>
    </x:row>
    <x:row r="38" ht="22" customHeight="1">
      <x:c r="A38" s="26"/>
      <x:c r="B38" s="26"/>
      <x:c r="C38" s="26"/>
      <x:c r="D38" s="26"/>
      <x:c r="E38" s="32"/>
      <x:c r="F38" s="26"/>
      <x:c r="G38" s="34" t="str">
        <x:f>IF(OR(A38="",E38="",F38=""),"",E38+F38)</x:f>
      </x:c>
      <x:c r="H38" s="32"/>
      <x:c r="I38" s="26"/>
      <x:c r="J38" s="26"/>
      <x:c r="K38" s="38" t="str">
        <x:f>IF(OR(A38="",G38=""),"",G38-TODAY())</x:f>
      </x:c>
      <x:c r="L38" s="30" t="str">
        <x:f>IF(A38="","",IF(J38="Cerrada","CERRADA",IF(J38="Cancelada","CANCELADA",IF(G38="","SIN FECHA",IF(K38&lt;0,"ATRASADA",IF(K38&lt;=30,"PRÓXIMA","PROGRAMADA"))))))</x:f>
      </x:c>
      <x:c r="M38" s="36"/>
      <x:c r="N38" s="36"/>
      <x:c r="O38" s="30" t="str">
        <x:f>IF(A38="","",IF(H38="","SIN DATO",IF(H38&lt;TODAY(),"VENCIDA",IF(H38&lt;=TODAY()+30,"POR VENCER","VIGENTE"))))</x:f>
      </x:c>
    </x:row>
    <x:row r="39" ht="22" customHeight="1">
      <x:c r="A39" s="26"/>
      <x:c r="B39" s="26"/>
      <x:c r="C39" s="26"/>
      <x:c r="D39" s="26"/>
      <x:c r="E39" s="32"/>
      <x:c r="F39" s="26"/>
      <x:c r="G39" s="34" t="str">
        <x:f>IF(OR(A39="",E39="",F39=""),"",E39+F39)</x:f>
      </x:c>
      <x:c r="H39" s="32"/>
      <x:c r="I39" s="26"/>
      <x:c r="J39" s="26"/>
      <x:c r="K39" s="38" t="str">
        <x:f>IF(OR(A39="",G39=""),"",G39-TODAY())</x:f>
      </x:c>
      <x:c r="L39" s="30" t="str">
        <x:f>IF(A39="","",IF(J39="Cerrada","CERRADA",IF(J39="Cancelada","CANCELADA",IF(G39="","SIN FECHA",IF(K39&lt;0,"ATRASADA",IF(K39&lt;=30,"PRÓXIMA","PROGRAMADA"))))))</x:f>
      </x:c>
      <x:c r="M39" s="36"/>
      <x:c r="N39" s="36"/>
      <x:c r="O39" s="30" t="str">
        <x:f>IF(A39="","",IF(H39="","SIN DATO",IF(H39&lt;TODAY(),"VENCIDA",IF(H39&lt;=TODAY()+30,"POR VENCER","VIGENTE"))))</x:f>
      </x:c>
    </x:row>
    <x:row r="40" ht="22" customHeight="1">
      <x:c r="A40" s="26"/>
      <x:c r="B40" s="26"/>
      <x:c r="C40" s="26"/>
      <x:c r="D40" s="26"/>
      <x:c r="E40" s="32"/>
      <x:c r="F40" s="26"/>
      <x:c r="G40" s="34" t="str">
        <x:f>IF(OR(A40="",E40="",F40=""),"",E40+F40)</x:f>
      </x:c>
      <x:c r="H40" s="32"/>
      <x:c r="I40" s="26"/>
      <x:c r="J40" s="26"/>
      <x:c r="K40" s="38" t="str">
        <x:f>IF(OR(A40="",G40=""),"",G40-TODAY())</x:f>
      </x:c>
      <x:c r="L40" s="30" t="str">
        <x:f>IF(A40="","",IF(J40="Cerrada","CERRADA",IF(J40="Cancelada","CANCELADA",IF(G40="","SIN FECHA",IF(K40&lt;0,"ATRASADA",IF(K40&lt;=30,"PRÓXIMA","PROGRAMADA"))))))</x:f>
      </x:c>
      <x:c r="M40" s="36"/>
      <x:c r="N40" s="36"/>
      <x:c r="O40" s="30" t="str">
        <x:f>IF(A40="","",IF(H40="","SIN DATO",IF(H40&lt;TODAY(),"VENCIDA",IF(H40&lt;=TODAY()+30,"POR VENCER","VIGENTE"))))</x:f>
      </x:c>
    </x:row>
    <x:row r="41" ht="22" customHeight="1">
      <x:c r="A41" s="26"/>
      <x:c r="B41" s="26"/>
      <x:c r="C41" s="26"/>
      <x:c r="D41" s="26"/>
      <x:c r="E41" s="32"/>
      <x:c r="F41" s="26"/>
      <x:c r="G41" s="34" t="str">
        <x:f>IF(OR(A41="",E41="",F41=""),"",E41+F41)</x:f>
      </x:c>
      <x:c r="H41" s="32"/>
      <x:c r="I41" s="26"/>
      <x:c r="J41" s="26"/>
      <x:c r="K41" s="38" t="str">
        <x:f>IF(OR(A41="",G41=""),"",G41-TODAY())</x:f>
      </x:c>
      <x:c r="L41" s="30" t="str">
        <x:f>IF(A41="","",IF(J41="Cerrada","CERRADA",IF(J41="Cancelada","CANCELADA",IF(G41="","SIN FECHA",IF(K41&lt;0,"ATRASADA",IF(K41&lt;=30,"PRÓXIMA","PROGRAMADA"))))))</x:f>
      </x:c>
      <x:c r="M41" s="36"/>
      <x:c r="N41" s="36"/>
      <x:c r="O41" s="30" t="str">
        <x:f>IF(A41="","",IF(H41="","SIN DATO",IF(H41&lt;TODAY(),"VENCIDA",IF(H41&lt;=TODAY()+30,"POR VENCER","VIGENTE"))))</x:f>
      </x:c>
    </x:row>
    <x:row r="42" ht="22" customHeight="1">
      <x:c r="A42" s="26"/>
      <x:c r="B42" s="26"/>
      <x:c r="C42" s="26"/>
      <x:c r="D42" s="26"/>
      <x:c r="E42" s="32"/>
      <x:c r="F42" s="26"/>
      <x:c r="G42" s="34" t="str">
        <x:f>IF(OR(A42="",E42="",F42=""),"",E42+F42)</x:f>
      </x:c>
      <x:c r="H42" s="32"/>
      <x:c r="I42" s="26"/>
      <x:c r="J42" s="26"/>
      <x:c r="K42" s="38" t="str">
        <x:f>IF(OR(A42="",G42=""),"",G42-TODAY())</x:f>
      </x:c>
      <x:c r="L42" s="30" t="str">
        <x:f>IF(A42="","",IF(J42="Cerrada","CERRADA",IF(J42="Cancelada","CANCELADA",IF(G42="","SIN FECHA",IF(K42&lt;0,"ATRASADA",IF(K42&lt;=30,"PRÓXIMA","PROGRAMADA"))))))</x:f>
      </x:c>
      <x:c r="M42" s="36"/>
      <x:c r="N42" s="36"/>
      <x:c r="O42" s="30" t="str">
        <x:f>IF(A42="","",IF(H42="","SIN DATO",IF(H42&lt;TODAY(),"VENCIDA",IF(H42&lt;=TODAY()+30,"POR VENCER","VIGENTE"))))</x:f>
      </x:c>
    </x:row>
    <x:row r="43" ht="22" customHeight="1">
      <x:c r="A43" s="26"/>
      <x:c r="B43" s="26"/>
      <x:c r="C43" s="26"/>
      <x:c r="D43" s="26"/>
      <x:c r="E43" s="32"/>
      <x:c r="F43" s="26"/>
      <x:c r="G43" s="34" t="str">
        <x:f>IF(OR(A43="",E43="",F43=""),"",E43+F43)</x:f>
      </x:c>
      <x:c r="H43" s="32"/>
      <x:c r="I43" s="26"/>
      <x:c r="J43" s="26"/>
      <x:c r="K43" s="38" t="str">
        <x:f>IF(OR(A43="",G43=""),"",G43-TODAY())</x:f>
      </x:c>
      <x:c r="L43" s="30" t="str">
        <x:f>IF(A43="","",IF(J43="Cerrada","CERRADA",IF(J43="Cancelada","CANCELADA",IF(G43="","SIN FECHA",IF(K43&lt;0,"ATRASADA",IF(K43&lt;=30,"PRÓXIMA","PROGRAMADA"))))))</x:f>
      </x:c>
      <x:c r="M43" s="36"/>
      <x:c r="N43" s="36"/>
      <x:c r="O43" s="30" t="str">
        <x:f>IF(A43="","",IF(H43="","SIN DATO",IF(H43&lt;TODAY(),"VENCIDA",IF(H43&lt;=TODAY()+30,"POR VENCER","VIGENTE"))))</x:f>
      </x:c>
    </x:row>
    <x:row r="44" ht="22" customHeight="1">
      <x:c r="A44" s="26"/>
      <x:c r="B44" s="26"/>
      <x:c r="C44" s="26"/>
      <x:c r="D44" s="26"/>
      <x:c r="E44" s="32"/>
      <x:c r="F44" s="26"/>
      <x:c r="G44" s="34" t="str">
        <x:f>IF(OR(A44="",E44="",F44=""),"",E44+F44)</x:f>
      </x:c>
      <x:c r="H44" s="32"/>
      <x:c r="I44" s="26"/>
      <x:c r="J44" s="26"/>
      <x:c r="K44" s="38" t="str">
        <x:f>IF(OR(A44="",G44=""),"",G44-TODAY())</x:f>
      </x:c>
      <x:c r="L44" s="30" t="str">
        <x:f>IF(A44="","",IF(J44="Cerrada","CERRADA",IF(J44="Cancelada","CANCELADA",IF(G44="","SIN FECHA",IF(K44&lt;0,"ATRASADA",IF(K44&lt;=30,"PRÓXIMA","PROGRAMADA"))))))</x:f>
      </x:c>
      <x:c r="M44" s="36"/>
      <x:c r="N44" s="36"/>
      <x:c r="O44" s="30" t="str">
        <x:f>IF(A44="","",IF(H44="","SIN DATO",IF(H44&lt;TODAY(),"VENCIDA",IF(H44&lt;=TODAY()+30,"POR VENCER","VIGENTE"))))</x:f>
      </x:c>
    </x:row>
    <x:row r="45" ht="22" customHeight="1">
      <x:c r="A45" s="26"/>
      <x:c r="B45" s="26"/>
      <x:c r="C45" s="26"/>
      <x:c r="D45" s="26"/>
      <x:c r="E45" s="32"/>
      <x:c r="F45" s="26"/>
      <x:c r="G45" s="34" t="str">
        <x:f>IF(OR(A45="",E45="",F45=""),"",E45+F45)</x:f>
      </x:c>
      <x:c r="H45" s="32"/>
      <x:c r="I45" s="26"/>
      <x:c r="J45" s="26"/>
      <x:c r="K45" s="38" t="str">
        <x:f>IF(OR(A45="",G45=""),"",G45-TODAY())</x:f>
      </x:c>
      <x:c r="L45" s="30" t="str">
        <x:f>IF(A45="","",IF(J45="Cerrada","CERRADA",IF(J45="Cancelada","CANCELADA",IF(G45="","SIN FECHA",IF(K45&lt;0,"ATRASADA",IF(K45&lt;=30,"PRÓXIMA","PROGRAMADA"))))))</x:f>
      </x:c>
      <x:c r="M45" s="36"/>
      <x:c r="N45" s="36"/>
      <x:c r="O45" s="30" t="str">
        <x:f>IF(A45="","",IF(H45="","SIN DATO",IF(H45&lt;TODAY(),"VENCIDA",IF(H45&lt;=TODAY()+30,"POR VENCER","VIGENTE"))))</x:f>
      </x:c>
    </x:row>
    <x:row r="46" ht="22" customHeight="1">
      <x:c r="A46" s="26"/>
      <x:c r="B46" s="26"/>
      <x:c r="C46" s="26"/>
      <x:c r="D46" s="26"/>
      <x:c r="E46" s="32"/>
      <x:c r="F46" s="26"/>
      <x:c r="G46" s="34" t="str">
        <x:f>IF(OR(A46="",E46="",F46=""),"",E46+F46)</x:f>
      </x:c>
      <x:c r="H46" s="32"/>
      <x:c r="I46" s="26"/>
      <x:c r="J46" s="26"/>
      <x:c r="K46" s="38" t="str">
        <x:f>IF(OR(A46="",G46=""),"",G46-TODAY())</x:f>
      </x:c>
      <x:c r="L46" s="30" t="str">
        <x:f>IF(A46="","",IF(J46="Cerrada","CERRADA",IF(J46="Cancelada","CANCELADA",IF(G46="","SIN FECHA",IF(K46&lt;0,"ATRASADA",IF(K46&lt;=30,"PRÓXIMA","PROGRAMADA"))))))</x:f>
      </x:c>
      <x:c r="M46" s="36"/>
      <x:c r="N46" s="36"/>
      <x:c r="O46" s="30" t="str">
        <x:f>IF(A46="","",IF(H46="","SIN DATO",IF(H46&lt;TODAY(),"VENCIDA",IF(H46&lt;=TODAY()+30,"POR VENCER","VIGENTE"))))</x:f>
      </x:c>
    </x:row>
    <x:row r="47" ht="22" customHeight="1">
      <x:c r="A47" s="26"/>
      <x:c r="B47" s="26"/>
      <x:c r="C47" s="26"/>
      <x:c r="D47" s="26"/>
      <x:c r="E47" s="32"/>
      <x:c r="F47" s="26"/>
      <x:c r="G47" s="34" t="str">
        <x:f>IF(OR(A47="",E47="",F47=""),"",E47+F47)</x:f>
      </x:c>
      <x:c r="H47" s="32"/>
      <x:c r="I47" s="26"/>
      <x:c r="J47" s="26"/>
      <x:c r="K47" s="38" t="str">
        <x:f>IF(OR(A47="",G47=""),"",G47-TODAY())</x:f>
      </x:c>
      <x:c r="L47" s="30" t="str">
        <x:f>IF(A47="","",IF(J47="Cerrada","CERRADA",IF(J47="Cancelada","CANCELADA",IF(G47="","SIN FECHA",IF(K47&lt;0,"ATRASADA",IF(K47&lt;=30,"PRÓXIMA","PROGRAMADA"))))))</x:f>
      </x:c>
      <x:c r="M47" s="36"/>
      <x:c r="N47" s="36"/>
      <x:c r="O47" s="30" t="str">
        <x:f>IF(A47="","",IF(H47="","SIN DATO",IF(H47&lt;TODAY(),"VENCIDA",IF(H47&lt;=TODAY()+30,"POR VENCER","VIGENTE"))))</x:f>
      </x:c>
    </x:row>
    <x:row r="48" ht="22" customHeight="1">
      <x:c r="A48" s="26"/>
      <x:c r="B48" s="26"/>
      <x:c r="C48" s="26"/>
      <x:c r="D48" s="26"/>
      <x:c r="E48" s="32"/>
      <x:c r="F48" s="26"/>
      <x:c r="G48" s="34" t="str">
        <x:f>IF(OR(A48="",E48="",F48=""),"",E48+F48)</x:f>
      </x:c>
      <x:c r="H48" s="32"/>
      <x:c r="I48" s="26"/>
      <x:c r="J48" s="26"/>
      <x:c r="K48" s="38" t="str">
        <x:f>IF(OR(A48="",G48=""),"",G48-TODAY())</x:f>
      </x:c>
      <x:c r="L48" s="30" t="str">
        <x:f>IF(A48="","",IF(J48="Cerrada","CERRADA",IF(J48="Cancelada","CANCELADA",IF(G48="","SIN FECHA",IF(K48&lt;0,"ATRASADA",IF(K48&lt;=30,"PRÓXIMA","PROGRAMADA"))))))</x:f>
      </x:c>
      <x:c r="M48" s="36"/>
      <x:c r="N48" s="36"/>
      <x:c r="O48" s="30" t="str">
        <x:f>IF(A48="","",IF(H48="","SIN DATO",IF(H48&lt;TODAY(),"VENCIDA",IF(H48&lt;=TODAY()+30,"POR VENCER","VIGENTE"))))</x:f>
      </x:c>
    </x:row>
    <x:row r="49" ht="22" customHeight="1">
      <x:c r="A49" s="26"/>
      <x:c r="B49" s="26"/>
      <x:c r="C49" s="26"/>
      <x:c r="D49" s="26"/>
      <x:c r="E49" s="32"/>
      <x:c r="F49" s="26"/>
      <x:c r="G49" s="34" t="str">
        <x:f>IF(OR(A49="",E49="",F49=""),"",E49+F49)</x:f>
      </x:c>
      <x:c r="H49" s="32"/>
      <x:c r="I49" s="26"/>
      <x:c r="J49" s="26"/>
      <x:c r="K49" s="38" t="str">
        <x:f>IF(OR(A49="",G49=""),"",G49-TODAY())</x:f>
      </x:c>
      <x:c r="L49" s="30" t="str">
        <x:f>IF(A49="","",IF(J49="Cerrada","CERRADA",IF(J49="Cancelada","CANCELADA",IF(G49="","SIN FECHA",IF(K49&lt;0,"ATRASADA",IF(K49&lt;=30,"PRÓXIMA","PROGRAMADA"))))))</x:f>
      </x:c>
      <x:c r="M49" s="36"/>
      <x:c r="N49" s="36"/>
      <x:c r="O49" s="30" t="str">
        <x:f>IF(A49="","",IF(H49="","SIN DATO",IF(H49&lt;TODAY(),"VENCIDA",IF(H49&lt;=TODAY()+30,"POR VENCER","VIGENTE"))))</x:f>
      </x:c>
    </x:row>
    <x:row r="50" ht="22" customHeight="1">
      <x:c r="A50" s="26"/>
      <x:c r="B50" s="26"/>
      <x:c r="C50" s="26"/>
      <x:c r="D50" s="26"/>
      <x:c r="E50" s="32"/>
      <x:c r="F50" s="26"/>
      <x:c r="G50" s="34" t="str">
        <x:f>IF(OR(A50="",E50="",F50=""),"",E50+F50)</x:f>
      </x:c>
      <x:c r="H50" s="32"/>
      <x:c r="I50" s="26"/>
      <x:c r="J50" s="26"/>
      <x:c r="K50" s="38" t="str">
        <x:f>IF(OR(A50="",G50=""),"",G50-TODAY())</x:f>
      </x:c>
      <x:c r="L50" s="30" t="str">
        <x:f>IF(A50="","",IF(J50="Cerrada","CERRADA",IF(J50="Cancelada","CANCELADA",IF(G50="","SIN FECHA",IF(K50&lt;0,"ATRASADA",IF(K50&lt;=30,"PRÓXIMA","PROGRAMADA"))))))</x:f>
      </x:c>
      <x:c r="M50" s="36"/>
      <x:c r="N50" s="36"/>
      <x:c r="O50" s="30" t="str">
        <x:f>IF(A50="","",IF(H50="","SIN DATO",IF(H50&lt;TODAY(),"VENCIDA",IF(H50&lt;=TODAY()+30,"POR VENCER","VIGENTE"))))</x:f>
      </x:c>
    </x:row>
    <x:row r="51" ht="22" customHeight="1">
      <x:c r="A51" s="26"/>
      <x:c r="B51" s="26"/>
      <x:c r="C51" s="26"/>
      <x:c r="D51" s="26"/>
      <x:c r="E51" s="32"/>
      <x:c r="F51" s="26"/>
      <x:c r="G51" s="34" t="str">
        <x:f>IF(OR(A51="",E51="",F51=""),"",E51+F51)</x:f>
      </x:c>
      <x:c r="H51" s="32"/>
      <x:c r="I51" s="26"/>
      <x:c r="J51" s="26"/>
      <x:c r="K51" s="38" t="str">
        <x:f>IF(OR(A51="",G51=""),"",G51-TODAY())</x:f>
      </x:c>
      <x:c r="L51" s="30" t="str">
        <x:f>IF(A51="","",IF(J51="Cerrada","CERRADA",IF(J51="Cancelada","CANCELADA",IF(G51="","SIN FECHA",IF(K51&lt;0,"ATRASADA",IF(K51&lt;=30,"PRÓXIMA","PROGRAMADA"))))))</x:f>
      </x:c>
      <x:c r="M51" s="36"/>
      <x:c r="N51" s="36"/>
      <x:c r="O51" s="30" t="str">
        <x:f>IF(A51="","",IF(H51="","SIN DATO",IF(H51&lt;TODAY(),"VENCIDA",IF(H51&lt;=TODAY()+30,"POR VENCER","VIGENTE"))))</x:f>
      </x:c>
    </x:row>
    <x:row r="52" ht="22" customHeight="1">
      <x:c r="A52" s="26"/>
      <x:c r="B52" s="26"/>
      <x:c r="C52" s="26"/>
      <x:c r="D52" s="26"/>
      <x:c r="E52" s="32"/>
      <x:c r="F52" s="26"/>
      <x:c r="G52" s="34" t="str">
        <x:f>IF(OR(A52="",E52="",F52=""),"",E52+F52)</x:f>
      </x:c>
      <x:c r="H52" s="32"/>
      <x:c r="I52" s="26"/>
      <x:c r="J52" s="26"/>
      <x:c r="K52" s="38" t="str">
        <x:f>IF(OR(A52="",G52=""),"",G52-TODAY())</x:f>
      </x:c>
      <x:c r="L52" s="30" t="str">
        <x:f>IF(A52="","",IF(J52="Cerrada","CERRADA",IF(J52="Cancelada","CANCELADA",IF(G52="","SIN FECHA",IF(K52&lt;0,"ATRASADA",IF(K52&lt;=30,"PRÓXIMA","PROGRAMADA"))))))</x:f>
      </x:c>
      <x:c r="M52" s="36"/>
      <x:c r="N52" s="36"/>
      <x:c r="O52" s="30" t="str">
        <x:f>IF(A52="","",IF(H52="","SIN DATO",IF(H52&lt;TODAY(),"VENCIDA",IF(H52&lt;=TODAY()+30,"POR VENCER","VIGENTE"))))</x:f>
      </x:c>
    </x:row>
    <x:row r="53" ht="22" customHeight="1">
      <x:c r="A53" s="26"/>
      <x:c r="B53" s="26"/>
      <x:c r="C53" s="26"/>
      <x:c r="D53" s="26"/>
      <x:c r="E53" s="32"/>
      <x:c r="F53" s="26"/>
      <x:c r="G53" s="34" t="str">
        <x:f>IF(OR(A53="",E53="",F53=""),"",E53+F53)</x:f>
      </x:c>
      <x:c r="H53" s="32"/>
      <x:c r="I53" s="26"/>
      <x:c r="J53" s="26"/>
      <x:c r="K53" s="38" t="str">
        <x:f>IF(OR(A53="",G53=""),"",G53-TODAY())</x:f>
      </x:c>
      <x:c r="L53" s="30" t="str">
        <x:f>IF(A53="","",IF(J53="Cerrada","CERRADA",IF(J53="Cancelada","CANCELADA",IF(G53="","SIN FECHA",IF(K53&lt;0,"ATRASADA",IF(K53&lt;=30,"PRÓXIMA","PROGRAMADA"))))))</x:f>
      </x:c>
      <x:c r="M53" s="36"/>
      <x:c r="N53" s="36"/>
      <x:c r="O53" s="30" t="str">
        <x:f>IF(A53="","",IF(H53="","SIN DATO",IF(H53&lt;TODAY(),"VENCIDA",IF(H53&lt;=TODAY()+30,"POR VENCER","VIGENTE"))))</x:f>
      </x:c>
    </x:row>
    <x:row r="54" ht="22" customHeight="1">
      <x:c r="A54" s="26"/>
      <x:c r="B54" s="26"/>
      <x:c r="C54" s="26"/>
      <x:c r="D54" s="26"/>
      <x:c r="E54" s="32"/>
      <x:c r="F54" s="26"/>
      <x:c r="G54" s="34" t="str">
        <x:f>IF(OR(A54="",E54="",F54=""),"",E54+F54)</x:f>
      </x:c>
      <x:c r="H54" s="32"/>
      <x:c r="I54" s="26"/>
      <x:c r="J54" s="26"/>
      <x:c r="K54" s="38" t="str">
        <x:f>IF(OR(A54="",G54=""),"",G54-TODAY())</x:f>
      </x:c>
      <x:c r="L54" s="30" t="str">
        <x:f>IF(A54="","",IF(J54="Cerrada","CERRADA",IF(J54="Cancelada","CANCELADA",IF(G54="","SIN FECHA",IF(K54&lt;0,"ATRASADA",IF(K54&lt;=30,"PRÓXIMA","PROGRAMADA"))))))</x:f>
      </x:c>
      <x:c r="M54" s="36"/>
      <x:c r="N54" s="36"/>
      <x:c r="O54" s="30" t="str">
        <x:f>IF(A54="","",IF(H54="","SIN DATO",IF(H54&lt;TODAY(),"VENCIDA",IF(H54&lt;=TODAY()+30,"POR VENCER","VIGENTE"))))</x:f>
      </x:c>
    </x:row>
    <x:row r="55" ht="22" customHeight="1">
      <x:c r="A55" s="26"/>
      <x:c r="B55" s="26"/>
      <x:c r="C55" s="26"/>
      <x:c r="D55" s="26"/>
      <x:c r="E55" s="32"/>
      <x:c r="F55" s="26"/>
      <x:c r="G55" s="34" t="str">
        <x:f>IF(OR(A55="",E55="",F55=""),"",E55+F55)</x:f>
      </x:c>
      <x:c r="H55" s="32"/>
      <x:c r="I55" s="26"/>
      <x:c r="J55" s="26"/>
      <x:c r="K55" s="38" t="str">
        <x:f>IF(OR(A55="",G55=""),"",G55-TODAY())</x:f>
      </x:c>
      <x:c r="L55" s="30" t="str">
        <x:f>IF(A55="","",IF(J55="Cerrada","CERRADA",IF(J55="Cancelada","CANCELADA",IF(G55="","SIN FECHA",IF(K55&lt;0,"ATRASADA",IF(K55&lt;=30,"PRÓXIMA","PROGRAMADA"))))))</x:f>
      </x:c>
      <x:c r="M55" s="36"/>
      <x:c r="N55" s="36"/>
      <x:c r="O55" s="30" t="str">
        <x:f>IF(A55="","",IF(H55="","SIN DATO",IF(H55&lt;TODAY(),"VENCIDA",IF(H55&lt;=TODAY()+30,"POR VENCER","VIGENTE"))))</x:f>
      </x:c>
    </x:row>
    <x:row r="56" ht="22" customHeight="1">
      <x:c r="A56" s="26"/>
      <x:c r="B56" s="26"/>
      <x:c r="C56" s="26"/>
      <x:c r="D56" s="26"/>
      <x:c r="E56" s="32"/>
      <x:c r="F56" s="26"/>
      <x:c r="G56" s="34" t="str">
        <x:f>IF(OR(A56="",E56="",F56=""),"",E56+F56)</x:f>
      </x:c>
      <x:c r="H56" s="32"/>
      <x:c r="I56" s="26"/>
      <x:c r="J56" s="26"/>
      <x:c r="K56" s="38" t="str">
        <x:f>IF(OR(A56="",G56=""),"",G56-TODAY())</x:f>
      </x:c>
      <x:c r="L56" s="30" t="str">
        <x:f>IF(A56="","",IF(J56="Cerrada","CERRADA",IF(J56="Cancelada","CANCELADA",IF(G56="","SIN FECHA",IF(K56&lt;0,"ATRASADA",IF(K56&lt;=30,"PRÓXIMA","PROGRAMADA"))))))</x:f>
      </x:c>
      <x:c r="M56" s="36"/>
      <x:c r="N56" s="36"/>
      <x:c r="O56" s="30" t="str">
        <x:f>IF(A56="","",IF(H56="","SIN DATO",IF(H56&lt;TODAY(),"VENCIDA",IF(H56&lt;=TODAY()+30,"POR VENCER","VIGENTE"))))</x:f>
      </x:c>
    </x:row>
    <x:row r="57" ht="22" customHeight="1">
      <x:c r="A57" s="26"/>
      <x:c r="B57" s="26"/>
      <x:c r="C57" s="26"/>
      <x:c r="D57" s="26"/>
      <x:c r="E57" s="32"/>
      <x:c r="F57" s="26"/>
      <x:c r="G57" s="34" t="str">
        <x:f>IF(OR(A57="",E57="",F57=""),"",E57+F57)</x:f>
      </x:c>
      <x:c r="H57" s="32"/>
      <x:c r="I57" s="26"/>
      <x:c r="J57" s="26"/>
      <x:c r="K57" s="38" t="str">
        <x:f>IF(OR(A57="",G57=""),"",G57-TODAY())</x:f>
      </x:c>
      <x:c r="L57" s="30" t="str">
        <x:f>IF(A57="","",IF(J57="Cerrada","CERRADA",IF(J57="Cancelada","CANCELADA",IF(G57="","SIN FECHA",IF(K57&lt;0,"ATRASADA",IF(K57&lt;=30,"PRÓXIMA","PROGRAMADA"))))))</x:f>
      </x:c>
      <x:c r="M57" s="36"/>
      <x:c r="N57" s="36"/>
      <x:c r="O57" s="30" t="str">
        <x:f>IF(A57="","",IF(H57="","SIN DATO",IF(H57&lt;TODAY(),"VENCIDA",IF(H57&lt;=TODAY()+30,"POR VENCER","VIGENTE"))))</x:f>
      </x:c>
    </x:row>
    <x:row r="58" ht="22" customHeight="1">
      <x:c r="A58" s="26"/>
      <x:c r="B58" s="26"/>
      <x:c r="C58" s="26"/>
      <x:c r="D58" s="26"/>
      <x:c r="E58" s="32"/>
      <x:c r="F58" s="26"/>
      <x:c r="G58" s="34" t="str">
        <x:f>IF(OR(A58="",E58="",F58=""),"",E58+F58)</x:f>
      </x:c>
      <x:c r="H58" s="32"/>
      <x:c r="I58" s="26"/>
      <x:c r="J58" s="26"/>
      <x:c r="K58" s="38" t="str">
        <x:f>IF(OR(A58="",G58=""),"",G58-TODAY())</x:f>
      </x:c>
      <x:c r="L58" s="30" t="str">
        <x:f>IF(A58="","",IF(J58="Cerrada","CERRADA",IF(J58="Cancelada","CANCELADA",IF(G58="","SIN FECHA",IF(K58&lt;0,"ATRASADA",IF(K58&lt;=30,"PRÓXIMA","PROGRAMADA"))))))</x:f>
      </x:c>
      <x:c r="M58" s="36"/>
      <x:c r="N58" s="36"/>
      <x:c r="O58" s="30" t="str">
        <x:f>IF(A58="","",IF(H58="","SIN DATO",IF(H58&lt;TODAY(),"VENCIDA",IF(H58&lt;=TODAY()+30,"POR VENCER","VIGENTE"))))</x:f>
      </x:c>
    </x:row>
    <x:row r="59" ht="22" customHeight="1">
      <x:c r="A59" s="26"/>
      <x:c r="B59" s="26"/>
      <x:c r="C59" s="26"/>
      <x:c r="D59" s="26"/>
      <x:c r="E59" s="32"/>
      <x:c r="F59" s="26"/>
      <x:c r="G59" s="34" t="str">
        <x:f>IF(OR(A59="",E59="",F59=""),"",E59+F59)</x:f>
      </x:c>
      <x:c r="H59" s="32"/>
      <x:c r="I59" s="26"/>
      <x:c r="J59" s="26"/>
      <x:c r="K59" s="38" t="str">
        <x:f>IF(OR(A59="",G59=""),"",G59-TODAY())</x:f>
      </x:c>
      <x:c r="L59" s="30" t="str">
        <x:f>IF(A59="","",IF(J59="Cerrada","CERRADA",IF(J59="Cancelada","CANCELADA",IF(G59="","SIN FECHA",IF(K59&lt;0,"ATRASADA",IF(K59&lt;=30,"PRÓXIMA","PROGRAMADA"))))))</x:f>
      </x:c>
      <x:c r="M59" s="36"/>
      <x:c r="N59" s="36"/>
      <x:c r="O59" s="30" t="str">
        <x:f>IF(A59="","",IF(H59="","SIN DATO",IF(H59&lt;TODAY(),"VENCIDA",IF(H59&lt;=TODAY()+30,"POR VENCER","VIGENTE"))))</x:f>
      </x:c>
    </x:row>
    <x:row r="60" ht="22" customHeight="1">
      <x:c r="A60" s="26"/>
      <x:c r="B60" s="26"/>
      <x:c r="C60" s="26"/>
      <x:c r="D60" s="26"/>
      <x:c r="E60" s="32"/>
      <x:c r="F60" s="26"/>
      <x:c r="G60" s="34" t="str">
        <x:f>IF(OR(A60="",E60="",F60=""),"",E60+F60)</x:f>
      </x:c>
      <x:c r="H60" s="32"/>
      <x:c r="I60" s="26"/>
      <x:c r="J60" s="26"/>
      <x:c r="K60" s="38" t="str">
        <x:f>IF(OR(A60="",G60=""),"",G60-TODAY())</x:f>
      </x:c>
      <x:c r="L60" s="30" t="str">
        <x:f>IF(A60="","",IF(J60="Cerrada","CERRADA",IF(J60="Cancelada","CANCELADA",IF(G60="","SIN FECHA",IF(K60&lt;0,"ATRASADA",IF(K60&lt;=30,"PRÓXIMA","PROGRAMADA"))))))</x:f>
      </x:c>
      <x:c r="M60" s="36"/>
      <x:c r="N60" s="36"/>
      <x:c r="O60" s="30" t="str">
        <x:f>IF(A60="","",IF(H60="","SIN DATO",IF(H60&lt;TODAY(),"VENCIDA",IF(H60&lt;=TODAY()+30,"POR VENCER","VIGENTE"))))</x:f>
      </x:c>
    </x:row>
    <x:row r="61" ht="22" customHeight="1">
      <x:c r="A61" s="26"/>
      <x:c r="B61" s="26"/>
      <x:c r="C61" s="26"/>
      <x:c r="D61" s="26"/>
      <x:c r="E61" s="32"/>
      <x:c r="F61" s="26"/>
      <x:c r="G61" s="34" t="str">
        <x:f>IF(OR(A61="",E61="",F61=""),"",E61+F61)</x:f>
      </x:c>
      <x:c r="H61" s="32"/>
      <x:c r="I61" s="26"/>
      <x:c r="J61" s="26"/>
      <x:c r="K61" s="38" t="str">
        <x:f>IF(OR(A61="",G61=""),"",G61-TODAY())</x:f>
      </x:c>
      <x:c r="L61" s="30" t="str">
        <x:f>IF(A61="","",IF(J61="Cerrada","CERRADA",IF(J61="Cancelada","CANCELADA",IF(G61="","SIN FECHA",IF(K61&lt;0,"ATRASADA",IF(K61&lt;=30,"PRÓXIMA","PROGRAMADA"))))))</x:f>
      </x:c>
      <x:c r="M61" s="36"/>
      <x:c r="N61" s="36"/>
      <x:c r="O61" s="30" t="str">
        <x:f>IF(A61="","",IF(H61="","SIN DATO",IF(H61&lt;TODAY(),"VENCIDA",IF(H61&lt;=TODAY()+30,"POR VENCER","VIGENTE"))))</x:f>
      </x:c>
    </x:row>
    <x:row r="62" ht="22" customHeight="1">
      <x:c r="A62" s="26"/>
      <x:c r="B62" s="26"/>
      <x:c r="C62" s="26"/>
      <x:c r="D62" s="26"/>
      <x:c r="E62" s="32"/>
      <x:c r="F62" s="26"/>
      <x:c r="G62" s="34" t="str">
        <x:f>IF(OR(A62="",E62="",F62=""),"",E62+F62)</x:f>
      </x:c>
      <x:c r="H62" s="32"/>
      <x:c r="I62" s="26"/>
      <x:c r="J62" s="26"/>
      <x:c r="K62" s="38" t="str">
        <x:f>IF(OR(A62="",G62=""),"",G62-TODAY())</x:f>
      </x:c>
      <x:c r="L62" s="30" t="str">
        <x:f>IF(A62="","",IF(J62="Cerrada","CERRADA",IF(J62="Cancelada","CANCELADA",IF(G62="","SIN FECHA",IF(K62&lt;0,"ATRASADA",IF(K62&lt;=30,"PRÓXIMA","PROGRAMADA"))))))</x:f>
      </x:c>
      <x:c r="M62" s="36"/>
      <x:c r="N62" s="36"/>
      <x:c r="O62" s="30" t="str">
        <x:f>IF(A62="","",IF(H62="","SIN DATO",IF(H62&lt;TODAY(),"VENCIDA",IF(H62&lt;=TODAY()+30,"POR VENCER","VIGENTE"))))</x:f>
      </x:c>
    </x:row>
    <x:row r="63" ht="22" customHeight="1">
      <x:c r="A63" s="26"/>
      <x:c r="B63" s="26"/>
      <x:c r="C63" s="26"/>
      <x:c r="D63" s="26"/>
      <x:c r="E63" s="32"/>
      <x:c r="F63" s="26"/>
      <x:c r="G63" s="34" t="str">
        <x:f>IF(OR(A63="",E63="",F63=""),"",E63+F63)</x:f>
      </x:c>
      <x:c r="H63" s="32"/>
      <x:c r="I63" s="26"/>
      <x:c r="J63" s="26"/>
      <x:c r="K63" s="38" t="str">
        <x:f>IF(OR(A63="",G63=""),"",G63-TODAY())</x:f>
      </x:c>
      <x:c r="L63" s="30" t="str">
        <x:f>IF(A63="","",IF(J63="Cerrada","CERRADA",IF(J63="Cancelada","CANCELADA",IF(G63="","SIN FECHA",IF(K63&lt;0,"ATRASADA",IF(K63&lt;=30,"PRÓXIMA","PROGRAMADA"))))))</x:f>
      </x:c>
      <x:c r="M63" s="36"/>
      <x:c r="N63" s="36"/>
      <x:c r="O63" s="30" t="str">
        <x:f>IF(A63="","",IF(H63="","SIN DATO",IF(H63&lt;TODAY(),"VENCIDA",IF(H63&lt;=TODAY()+30,"POR VENCER","VIGENTE"))))</x:f>
      </x:c>
    </x:row>
    <x:row r="64" ht="22" customHeight="1">
      <x:c r="A64" s="26"/>
      <x:c r="B64" s="26"/>
      <x:c r="C64" s="26"/>
      <x:c r="D64" s="26"/>
      <x:c r="E64" s="32"/>
      <x:c r="F64" s="26"/>
      <x:c r="G64" s="34" t="str">
        <x:f>IF(OR(A64="",E64="",F64=""),"",E64+F64)</x:f>
      </x:c>
      <x:c r="H64" s="32"/>
      <x:c r="I64" s="26"/>
      <x:c r="J64" s="26"/>
      <x:c r="K64" s="38" t="str">
        <x:f>IF(OR(A64="",G64=""),"",G64-TODAY())</x:f>
      </x:c>
      <x:c r="L64" s="30" t="str">
        <x:f>IF(A64="","",IF(J64="Cerrada","CERRADA",IF(J64="Cancelada","CANCELADA",IF(G64="","SIN FECHA",IF(K64&lt;0,"ATRASADA",IF(K64&lt;=30,"PRÓXIMA","PROGRAMADA"))))))</x:f>
      </x:c>
      <x:c r="M64" s="36"/>
      <x:c r="N64" s="36"/>
      <x:c r="O64" s="30" t="str">
        <x:f>IF(A64="","",IF(H64="","SIN DATO",IF(H64&lt;TODAY(),"VENCIDA",IF(H64&lt;=TODAY()+30,"POR VENCER","VIGENTE"))))</x:f>
      </x:c>
    </x:row>
    <x:row r="65" ht="22" customHeight="1">
      <x:c r="A65" s="26"/>
      <x:c r="B65" s="26"/>
      <x:c r="C65" s="26"/>
      <x:c r="D65" s="26"/>
      <x:c r="E65" s="32"/>
      <x:c r="F65" s="26"/>
      <x:c r="G65" s="34" t="str">
        <x:f>IF(OR(A65="",E65="",F65=""),"",E65+F65)</x:f>
      </x:c>
      <x:c r="H65" s="32"/>
      <x:c r="I65" s="26"/>
      <x:c r="J65" s="26"/>
      <x:c r="K65" s="38" t="str">
        <x:f>IF(OR(A65="",G65=""),"",G65-TODAY())</x:f>
      </x:c>
      <x:c r="L65" s="30" t="str">
        <x:f>IF(A65="","",IF(J65="Cerrada","CERRADA",IF(J65="Cancelada","CANCELADA",IF(G65="","SIN FECHA",IF(K65&lt;0,"ATRASADA",IF(K65&lt;=30,"PRÓXIMA","PROGRAMADA"))))))</x:f>
      </x:c>
      <x:c r="M65" s="36"/>
      <x:c r="N65" s="36"/>
      <x:c r="O65" s="30" t="str">
        <x:f>IF(A65="","",IF(H65="","SIN DATO",IF(H65&lt;TODAY(),"VENCIDA",IF(H65&lt;=TODAY()+30,"POR VENCER","VIGENTE"))))</x:f>
      </x:c>
    </x:row>
    <x:row r="66" ht="22" customHeight="1">
      <x:c r="A66" s="26"/>
      <x:c r="B66" s="26"/>
      <x:c r="C66" s="26"/>
      <x:c r="D66" s="26"/>
      <x:c r="E66" s="32"/>
      <x:c r="F66" s="26"/>
      <x:c r="G66" s="34" t="str">
        <x:f>IF(OR(A66="",E66="",F66=""),"",E66+F66)</x:f>
      </x:c>
      <x:c r="H66" s="32"/>
      <x:c r="I66" s="26"/>
      <x:c r="J66" s="26"/>
      <x:c r="K66" s="38" t="str">
        <x:f>IF(OR(A66="",G66=""),"",G66-TODAY())</x:f>
      </x:c>
      <x:c r="L66" s="30" t="str">
        <x:f>IF(A66="","",IF(J66="Cerrada","CERRADA",IF(J66="Cancelada","CANCELADA",IF(G66="","SIN FECHA",IF(K66&lt;0,"ATRASADA",IF(K66&lt;=30,"PRÓXIMA","PROGRAMADA"))))))</x:f>
      </x:c>
      <x:c r="M66" s="36"/>
      <x:c r="N66" s="36"/>
      <x:c r="O66" s="30" t="str">
        <x:f>IF(A66="","",IF(H66="","SIN DATO",IF(H66&lt;TODAY(),"VENCIDA",IF(H66&lt;=TODAY()+30,"POR VENCER","VIGENTE"))))</x:f>
      </x:c>
    </x:row>
    <x:row r="67" ht="22" customHeight="1">
      <x:c r="A67" s="26"/>
      <x:c r="B67" s="26"/>
      <x:c r="C67" s="26"/>
      <x:c r="D67" s="26"/>
      <x:c r="E67" s="32"/>
      <x:c r="F67" s="26"/>
      <x:c r="G67" s="34" t="str">
        <x:f>IF(OR(A67="",E67="",F67=""),"",E67+F67)</x:f>
      </x:c>
      <x:c r="H67" s="32"/>
      <x:c r="I67" s="26"/>
      <x:c r="J67" s="26"/>
      <x:c r="K67" s="38" t="str">
        <x:f>IF(OR(A67="",G67=""),"",G67-TODAY())</x:f>
      </x:c>
      <x:c r="L67" s="30" t="str">
        <x:f>IF(A67="","",IF(J67="Cerrada","CERRADA",IF(J67="Cancelada","CANCELADA",IF(G67="","SIN FECHA",IF(K67&lt;0,"ATRASADA",IF(K67&lt;=30,"PRÓXIMA","PROGRAMADA"))))))</x:f>
      </x:c>
      <x:c r="M67" s="36"/>
      <x:c r="N67" s="36"/>
      <x:c r="O67" s="30" t="str">
        <x:f>IF(A67="","",IF(H67="","SIN DATO",IF(H67&lt;TODAY(),"VENCIDA",IF(H67&lt;=TODAY()+30,"POR VENCER","VIGENTE"))))</x:f>
      </x:c>
    </x:row>
    <x:row r="68" ht="22" customHeight="1">
      <x:c r="A68" s="26"/>
      <x:c r="B68" s="26"/>
      <x:c r="C68" s="26"/>
      <x:c r="D68" s="26"/>
      <x:c r="E68" s="32"/>
      <x:c r="F68" s="26"/>
      <x:c r="G68" s="34" t="str">
        <x:f>IF(OR(A68="",E68="",F68=""),"",E68+F68)</x:f>
      </x:c>
      <x:c r="H68" s="32"/>
      <x:c r="I68" s="26"/>
      <x:c r="J68" s="26"/>
      <x:c r="K68" s="38" t="str">
        <x:f>IF(OR(A68="",G68=""),"",G68-TODAY())</x:f>
      </x:c>
      <x:c r="L68" s="30" t="str">
        <x:f>IF(A68="","",IF(J68="Cerrada","CERRADA",IF(J68="Cancelada","CANCELADA",IF(G68="","SIN FECHA",IF(K68&lt;0,"ATRASADA",IF(K68&lt;=30,"PRÓXIMA","PROGRAMADA"))))))</x:f>
      </x:c>
      <x:c r="M68" s="36"/>
      <x:c r="N68" s="36"/>
      <x:c r="O68" s="30" t="str">
        <x:f>IF(A68="","",IF(H68="","SIN DATO",IF(H68&lt;TODAY(),"VENCIDA",IF(H68&lt;=TODAY()+30,"POR VENCER","VIGENTE"))))</x:f>
      </x:c>
    </x:row>
    <x:row r="69" ht="22" customHeight="1">
      <x:c r="A69" s="26"/>
      <x:c r="B69" s="26"/>
      <x:c r="C69" s="26"/>
      <x:c r="D69" s="26"/>
      <x:c r="E69" s="32"/>
      <x:c r="F69" s="26"/>
      <x:c r="G69" s="34" t="str">
        <x:f>IF(OR(A69="",E69="",F69=""),"",E69+F69)</x:f>
      </x:c>
      <x:c r="H69" s="32"/>
      <x:c r="I69" s="26"/>
      <x:c r="J69" s="26"/>
      <x:c r="K69" s="38" t="str">
        <x:f>IF(OR(A69="",G69=""),"",G69-TODAY())</x:f>
      </x:c>
      <x:c r="L69" s="30" t="str">
        <x:f>IF(A69="","",IF(J69="Cerrada","CERRADA",IF(J69="Cancelada","CANCELADA",IF(G69="","SIN FECHA",IF(K69&lt;0,"ATRASADA",IF(K69&lt;=30,"PRÓXIMA","PROGRAMADA"))))))</x:f>
      </x:c>
      <x:c r="M69" s="36"/>
      <x:c r="N69" s="36"/>
      <x:c r="O69" s="30" t="str">
        <x:f>IF(A69="","",IF(H69="","SIN DATO",IF(H69&lt;TODAY(),"VENCIDA",IF(H69&lt;=TODAY()+30,"POR VENCER","VIGENTE"))))</x:f>
      </x:c>
    </x:row>
    <x:row r="70" ht="22" customHeight="1">
      <x:c r="A70" s="26"/>
      <x:c r="B70" s="26"/>
      <x:c r="C70" s="26"/>
      <x:c r="D70" s="26"/>
      <x:c r="E70" s="32"/>
      <x:c r="F70" s="26"/>
      <x:c r="G70" s="34" t="str">
        <x:f>IF(OR(A70="",E70="",F70=""),"",E70+F70)</x:f>
      </x:c>
      <x:c r="H70" s="32"/>
      <x:c r="I70" s="26"/>
      <x:c r="J70" s="26"/>
      <x:c r="K70" s="38" t="str">
        <x:f>IF(OR(A70="",G70=""),"",G70-TODAY())</x:f>
      </x:c>
      <x:c r="L70" s="30" t="str">
        <x:f>IF(A70="","",IF(J70="Cerrada","CERRADA",IF(J70="Cancelada","CANCELADA",IF(G70="","SIN FECHA",IF(K70&lt;0,"ATRASADA",IF(K70&lt;=30,"PRÓXIMA","PROGRAMADA"))))))</x:f>
      </x:c>
      <x:c r="M70" s="36"/>
      <x:c r="N70" s="36"/>
      <x:c r="O70" s="30" t="str">
        <x:f>IF(A70="","",IF(H70="","SIN DATO",IF(H70&lt;TODAY(),"VENCIDA",IF(H70&lt;=TODAY()+30,"POR VENCER","VIGENTE"))))</x:f>
      </x:c>
    </x:row>
    <x:row r="71" ht="22" customHeight="1">
      <x:c r="A71" s="26"/>
      <x:c r="B71" s="26"/>
      <x:c r="C71" s="26"/>
      <x:c r="D71" s="26"/>
      <x:c r="E71" s="32"/>
      <x:c r="F71" s="26"/>
      <x:c r="G71" s="34" t="str">
        <x:f>IF(OR(A71="",E71="",F71=""),"",E71+F71)</x:f>
      </x:c>
      <x:c r="H71" s="32"/>
      <x:c r="I71" s="26"/>
      <x:c r="J71" s="26"/>
      <x:c r="K71" s="38" t="str">
        <x:f>IF(OR(A71="",G71=""),"",G71-TODAY())</x:f>
      </x:c>
      <x:c r="L71" s="30" t="str">
        <x:f>IF(A71="","",IF(J71="Cerrada","CERRADA",IF(J71="Cancelada","CANCELADA",IF(G71="","SIN FECHA",IF(K71&lt;0,"ATRASADA",IF(K71&lt;=30,"PRÓXIMA","PROGRAMADA"))))))</x:f>
      </x:c>
      <x:c r="M71" s="36"/>
      <x:c r="N71" s="36"/>
      <x:c r="O71" s="30" t="str">
        <x:f>IF(A71="","",IF(H71="","SIN DATO",IF(H71&lt;TODAY(),"VENCIDA",IF(H71&lt;=TODAY()+30,"POR VENCER","VIGENTE"))))</x:f>
      </x:c>
    </x:row>
    <x:row r="72" ht="22" customHeight="1">
      <x:c r="A72" s="26"/>
      <x:c r="B72" s="26"/>
      <x:c r="C72" s="26"/>
      <x:c r="D72" s="26"/>
      <x:c r="E72" s="32"/>
      <x:c r="F72" s="26"/>
      <x:c r="G72" s="34" t="str">
        <x:f>IF(OR(A72="",E72="",F72=""),"",E72+F72)</x:f>
      </x:c>
      <x:c r="H72" s="32"/>
      <x:c r="I72" s="26"/>
      <x:c r="J72" s="26"/>
      <x:c r="K72" s="38" t="str">
        <x:f>IF(OR(A72="",G72=""),"",G72-TODAY())</x:f>
      </x:c>
      <x:c r="L72" s="30" t="str">
        <x:f>IF(A72="","",IF(J72="Cerrada","CERRADA",IF(J72="Cancelada","CANCELADA",IF(G72="","SIN FECHA",IF(K72&lt;0,"ATRASADA",IF(K72&lt;=30,"PRÓXIMA","PROGRAMADA"))))))</x:f>
      </x:c>
      <x:c r="M72" s="36"/>
      <x:c r="N72" s="36"/>
      <x:c r="O72" s="30" t="str">
        <x:f>IF(A72="","",IF(H72="","SIN DATO",IF(H72&lt;TODAY(),"VENCIDA",IF(H72&lt;=TODAY()+30,"POR VENCER","VIGENTE"))))</x:f>
      </x:c>
    </x:row>
    <x:row r="73" ht="22" customHeight="1">
      <x:c r="A73" s="26"/>
      <x:c r="B73" s="26"/>
      <x:c r="C73" s="26"/>
      <x:c r="D73" s="26"/>
      <x:c r="E73" s="32"/>
      <x:c r="F73" s="26"/>
      <x:c r="G73" s="34" t="str">
        <x:f>IF(OR(A73="",E73="",F73=""),"",E73+F73)</x:f>
      </x:c>
      <x:c r="H73" s="32"/>
      <x:c r="I73" s="26"/>
      <x:c r="J73" s="26"/>
      <x:c r="K73" s="38" t="str">
        <x:f>IF(OR(A73="",G73=""),"",G73-TODAY())</x:f>
      </x:c>
      <x:c r="L73" s="30" t="str">
        <x:f>IF(A73="","",IF(J73="Cerrada","CERRADA",IF(J73="Cancelada","CANCELADA",IF(G73="","SIN FECHA",IF(K73&lt;0,"ATRASADA",IF(K73&lt;=30,"PRÓXIMA","PROGRAMADA"))))))</x:f>
      </x:c>
      <x:c r="M73" s="36"/>
      <x:c r="N73" s="36"/>
      <x:c r="O73" s="30" t="str">
        <x:f>IF(A73="","",IF(H73="","SIN DATO",IF(H73&lt;TODAY(),"VENCIDA",IF(H73&lt;=TODAY()+30,"POR VENCER","VIGENTE"))))</x:f>
      </x:c>
    </x:row>
    <x:row r="74" ht="22" customHeight="1">
      <x:c r="A74" s="26"/>
      <x:c r="B74" s="26"/>
      <x:c r="C74" s="26"/>
      <x:c r="D74" s="26"/>
      <x:c r="E74" s="32"/>
      <x:c r="F74" s="26"/>
      <x:c r="G74" s="34" t="str">
        <x:f>IF(OR(A74="",E74="",F74=""),"",E74+F74)</x:f>
      </x:c>
      <x:c r="H74" s="32"/>
      <x:c r="I74" s="26"/>
      <x:c r="J74" s="26"/>
      <x:c r="K74" s="38" t="str">
        <x:f>IF(OR(A74="",G74=""),"",G74-TODAY())</x:f>
      </x:c>
      <x:c r="L74" s="30" t="str">
        <x:f>IF(A74="","",IF(J74="Cerrada","CERRADA",IF(J74="Cancelada","CANCELADA",IF(G74="","SIN FECHA",IF(K74&lt;0,"ATRASADA",IF(K74&lt;=30,"PRÓXIMA","PROGRAMADA"))))))</x:f>
      </x:c>
      <x:c r="M74" s="36"/>
      <x:c r="N74" s="36"/>
      <x:c r="O74" s="30" t="str">
        <x:f>IF(A74="","",IF(H74="","SIN DATO",IF(H74&lt;TODAY(),"VENCIDA",IF(H74&lt;=TODAY()+30,"POR VENCER","VIGENTE"))))</x:f>
      </x:c>
    </x:row>
    <x:row r="75" ht="22" customHeight="1">
      <x:c r="A75" s="26"/>
      <x:c r="B75" s="26"/>
      <x:c r="C75" s="26"/>
      <x:c r="D75" s="26"/>
      <x:c r="E75" s="32"/>
      <x:c r="F75" s="26"/>
      <x:c r="G75" s="34" t="str">
        <x:f>IF(OR(A75="",E75="",F75=""),"",E75+F75)</x:f>
      </x:c>
      <x:c r="H75" s="32"/>
      <x:c r="I75" s="26"/>
      <x:c r="J75" s="26"/>
      <x:c r="K75" s="38" t="str">
        <x:f>IF(OR(A75="",G75=""),"",G75-TODAY())</x:f>
      </x:c>
      <x:c r="L75" s="30" t="str">
        <x:f>IF(A75="","",IF(J75="Cerrada","CERRADA",IF(J75="Cancelada","CANCELADA",IF(G75="","SIN FECHA",IF(K75&lt;0,"ATRASADA",IF(K75&lt;=30,"PRÓXIMA","PROGRAMADA"))))))</x:f>
      </x:c>
      <x:c r="M75" s="36"/>
      <x:c r="N75" s="36"/>
      <x:c r="O75" s="30" t="str">
        <x:f>IF(A75="","",IF(H75="","SIN DATO",IF(H75&lt;TODAY(),"VENCIDA",IF(H75&lt;=TODAY()+30,"POR VENCER","VIGENTE"))))</x:f>
      </x:c>
    </x:row>
    <x:row r="76" ht="22" customHeight="1">
      <x:c r="A76" s="26"/>
      <x:c r="B76" s="26"/>
      <x:c r="C76" s="26"/>
      <x:c r="D76" s="26"/>
      <x:c r="E76" s="32"/>
      <x:c r="F76" s="26"/>
      <x:c r="G76" s="34" t="str">
        <x:f>IF(OR(A76="",E76="",F76=""),"",E76+F76)</x:f>
      </x:c>
      <x:c r="H76" s="32"/>
      <x:c r="I76" s="26"/>
      <x:c r="J76" s="26"/>
      <x:c r="K76" s="38" t="str">
        <x:f>IF(OR(A76="",G76=""),"",G76-TODAY())</x:f>
      </x:c>
      <x:c r="L76" s="30" t="str">
        <x:f>IF(A76="","",IF(J76="Cerrada","CERRADA",IF(J76="Cancelada","CANCELADA",IF(G76="","SIN FECHA",IF(K76&lt;0,"ATRASADA",IF(K76&lt;=30,"PRÓXIMA","PROGRAMADA"))))))</x:f>
      </x:c>
      <x:c r="M76" s="36"/>
      <x:c r="N76" s="36"/>
      <x:c r="O76" s="30" t="str">
        <x:f>IF(A76="","",IF(H76="","SIN DATO",IF(H76&lt;TODAY(),"VENCIDA",IF(H76&lt;=TODAY()+30,"POR VENCER","VIGENTE"))))</x:f>
      </x:c>
    </x:row>
    <x:row r="77" ht="22" customHeight="1">
      <x:c r="A77" s="26"/>
      <x:c r="B77" s="26"/>
      <x:c r="C77" s="26"/>
      <x:c r="D77" s="26"/>
      <x:c r="E77" s="32"/>
      <x:c r="F77" s="26"/>
      <x:c r="G77" s="34" t="str">
        <x:f>IF(OR(A77="",E77="",F77=""),"",E77+F77)</x:f>
      </x:c>
      <x:c r="H77" s="32"/>
      <x:c r="I77" s="26"/>
      <x:c r="J77" s="26"/>
      <x:c r="K77" s="38" t="str">
        <x:f>IF(OR(A77="",G77=""),"",G77-TODAY())</x:f>
      </x:c>
      <x:c r="L77" s="30" t="str">
        <x:f>IF(A77="","",IF(J77="Cerrada","CERRADA",IF(J77="Cancelada","CANCELADA",IF(G77="","SIN FECHA",IF(K77&lt;0,"ATRASADA",IF(K77&lt;=30,"PRÓXIMA","PROGRAMADA"))))))</x:f>
      </x:c>
      <x:c r="M77" s="36"/>
      <x:c r="N77" s="36"/>
      <x:c r="O77" s="30" t="str">
        <x:f>IF(A77="","",IF(H77="","SIN DATO",IF(H77&lt;TODAY(),"VENCIDA",IF(H77&lt;=TODAY()+30,"POR VENCER","VIGENTE"))))</x:f>
      </x:c>
    </x:row>
    <x:row r="78" ht="22" customHeight="1">
      <x:c r="A78" s="26"/>
      <x:c r="B78" s="26"/>
      <x:c r="C78" s="26"/>
      <x:c r="D78" s="26"/>
      <x:c r="E78" s="32"/>
      <x:c r="F78" s="26"/>
      <x:c r="G78" s="34" t="str">
        <x:f>IF(OR(A78="",E78="",F78=""),"",E78+F78)</x:f>
      </x:c>
      <x:c r="H78" s="32"/>
      <x:c r="I78" s="26"/>
      <x:c r="J78" s="26"/>
      <x:c r="K78" s="38" t="str">
        <x:f>IF(OR(A78="",G78=""),"",G78-TODAY())</x:f>
      </x:c>
      <x:c r="L78" s="30" t="str">
        <x:f>IF(A78="","",IF(J78="Cerrada","CERRADA",IF(J78="Cancelada","CANCELADA",IF(G78="","SIN FECHA",IF(K78&lt;0,"ATRASADA",IF(K78&lt;=30,"PRÓXIMA","PROGRAMADA"))))))</x:f>
      </x:c>
      <x:c r="M78" s="36"/>
      <x:c r="N78" s="36"/>
      <x:c r="O78" s="30" t="str">
        <x:f>IF(A78="","",IF(H78="","SIN DATO",IF(H78&lt;TODAY(),"VENCIDA",IF(H78&lt;=TODAY()+30,"POR VENCER","VIGENTE"))))</x:f>
      </x:c>
    </x:row>
    <x:row r="79" ht="22" customHeight="1">
      <x:c r="A79" s="26"/>
      <x:c r="B79" s="26"/>
      <x:c r="C79" s="26"/>
      <x:c r="D79" s="26"/>
      <x:c r="E79" s="32"/>
      <x:c r="F79" s="26"/>
      <x:c r="G79" s="34" t="str">
        <x:f>IF(OR(A79="",E79="",F79=""),"",E79+F79)</x:f>
      </x:c>
      <x:c r="H79" s="32"/>
      <x:c r="I79" s="26"/>
      <x:c r="J79" s="26"/>
      <x:c r="K79" s="38" t="str">
        <x:f>IF(OR(A79="",G79=""),"",G79-TODAY())</x:f>
      </x:c>
      <x:c r="L79" s="30" t="str">
        <x:f>IF(A79="","",IF(J79="Cerrada","CERRADA",IF(J79="Cancelada","CANCELADA",IF(G79="","SIN FECHA",IF(K79&lt;0,"ATRASADA",IF(K79&lt;=30,"PRÓXIMA","PROGRAMADA"))))))</x:f>
      </x:c>
      <x:c r="M79" s="36"/>
      <x:c r="N79" s="36"/>
      <x:c r="O79" s="30" t="str">
        <x:f>IF(A79="","",IF(H79="","SIN DATO",IF(H79&lt;TODAY(),"VENCIDA",IF(H79&lt;=TODAY()+30,"POR VENCER","VIGENTE"))))</x:f>
      </x:c>
    </x:row>
    <x:row r="80" ht="22" customHeight="1">
      <x:c r="A80" s="26"/>
      <x:c r="B80" s="26"/>
      <x:c r="C80" s="26"/>
      <x:c r="D80" s="26"/>
      <x:c r="E80" s="32"/>
      <x:c r="F80" s="26"/>
      <x:c r="G80" s="34" t="str">
        <x:f>IF(OR(A80="",E80="",F80=""),"",E80+F80)</x:f>
      </x:c>
      <x:c r="H80" s="32"/>
      <x:c r="I80" s="26"/>
      <x:c r="J80" s="26"/>
      <x:c r="K80" s="38" t="str">
        <x:f>IF(OR(A80="",G80=""),"",G80-TODAY())</x:f>
      </x:c>
      <x:c r="L80" s="30" t="str">
        <x:f>IF(A80="","",IF(J80="Cerrada","CERRADA",IF(J80="Cancelada","CANCELADA",IF(G80="","SIN FECHA",IF(K80&lt;0,"ATRASADA",IF(K80&lt;=30,"PRÓXIMA","PROGRAMADA"))))))</x:f>
      </x:c>
      <x:c r="M80" s="36"/>
      <x:c r="N80" s="36"/>
      <x:c r="O80" s="30" t="str">
        <x:f>IF(A80="","",IF(H80="","SIN DATO",IF(H80&lt;TODAY(),"VENCIDA",IF(H80&lt;=TODAY()+30,"POR VENCER","VIGENTE"))))</x:f>
      </x:c>
    </x:row>
    <x:row r="81" ht="22" customHeight="1">
      <x:c r="A81" s="26"/>
      <x:c r="B81" s="26"/>
      <x:c r="C81" s="26"/>
      <x:c r="D81" s="26"/>
      <x:c r="E81" s="32"/>
      <x:c r="F81" s="26"/>
      <x:c r="G81" s="34" t="str">
        <x:f>IF(OR(A81="",E81="",F81=""),"",E81+F81)</x:f>
      </x:c>
      <x:c r="H81" s="32"/>
      <x:c r="I81" s="26"/>
      <x:c r="J81" s="26"/>
      <x:c r="K81" s="38" t="str">
        <x:f>IF(OR(A81="",G81=""),"",G81-TODAY())</x:f>
      </x:c>
      <x:c r="L81" s="30" t="str">
        <x:f>IF(A81="","",IF(J81="Cerrada","CERRADA",IF(J81="Cancelada","CANCELADA",IF(G81="","SIN FECHA",IF(K81&lt;0,"ATRASADA",IF(K81&lt;=30,"PRÓXIMA","PROGRAMADA"))))))</x:f>
      </x:c>
      <x:c r="M81" s="36"/>
      <x:c r="N81" s="36"/>
      <x:c r="O81" s="30" t="str">
        <x:f>IF(A81="","",IF(H81="","SIN DATO",IF(H81&lt;TODAY(),"VENCIDA",IF(H81&lt;=TODAY()+30,"POR VENCER","VIGENTE"))))</x:f>
      </x:c>
    </x:row>
    <x:row r="82" ht="22" customHeight="1">
      <x:c r="A82" s="26"/>
      <x:c r="B82" s="26"/>
      <x:c r="C82" s="26"/>
      <x:c r="D82" s="26"/>
      <x:c r="E82" s="32"/>
      <x:c r="F82" s="26"/>
      <x:c r="G82" s="34" t="str">
        <x:f>IF(OR(A82="",E82="",F82=""),"",E82+F82)</x:f>
      </x:c>
      <x:c r="H82" s="32"/>
      <x:c r="I82" s="26"/>
      <x:c r="J82" s="26"/>
      <x:c r="K82" s="38" t="str">
        <x:f>IF(OR(A82="",G82=""),"",G82-TODAY())</x:f>
      </x:c>
      <x:c r="L82" s="30" t="str">
        <x:f>IF(A82="","",IF(J82="Cerrada","CERRADA",IF(J82="Cancelada","CANCELADA",IF(G82="","SIN FECHA",IF(K82&lt;0,"ATRASADA",IF(K82&lt;=30,"PRÓXIMA","PROGRAMADA"))))))</x:f>
      </x:c>
      <x:c r="M82" s="36"/>
      <x:c r="N82" s="36"/>
      <x:c r="O82" s="30" t="str">
        <x:f>IF(A82="","",IF(H82="","SIN DATO",IF(H82&lt;TODAY(),"VENCIDA",IF(H82&lt;=TODAY()+30,"POR VENCER","VIGENTE"))))</x:f>
      </x:c>
    </x:row>
    <x:row r="83" ht="22" customHeight="1">
      <x:c r="A83" s="26"/>
      <x:c r="B83" s="26"/>
      <x:c r="C83" s="26"/>
      <x:c r="D83" s="26"/>
      <x:c r="E83" s="32"/>
      <x:c r="F83" s="26"/>
      <x:c r="G83" s="34" t="str">
        <x:f>IF(OR(A83="",E83="",F83=""),"",E83+F83)</x:f>
      </x:c>
      <x:c r="H83" s="32"/>
      <x:c r="I83" s="26"/>
      <x:c r="J83" s="26"/>
      <x:c r="K83" s="38" t="str">
        <x:f>IF(OR(A83="",G83=""),"",G83-TODAY())</x:f>
      </x:c>
      <x:c r="L83" s="30" t="str">
        <x:f>IF(A83="","",IF(J83="Cerrada","CERRADA",IF(J83="Cancelada","CANCELADA",IF(G83="","SIN FECHA",IF(K83&lt;0,"ATRASADA",IF(K83&lt;=30,"PRÓXIMA","PROGRAMADA"))))))</x:f>
      </x:c>
      <x:c r="M83" s="36"/>
      <x:c r="N83" s="36"/>
      <x:c r="O83" s="30" t="str">
        <x:f>IF(A83="","",IF(H83="","SIN DATO",IF(H83&lt;TODAY(),"VENCIDA",IF(H83&lt;=TODAY()+30,"POR VENCER","VIGENTE"))))</x:f>
      </x:c>
    </x:row>
    <x:row r="84" ht="22" customHeight="1">
      <x:c r="A84" s="26"/>
      <x:c r="B84" s="26"/>
      <x:c r="C84" s="26"/>
      <x:c r="D84" s="26"/>
      <x:c r="E84" s="32"/>
      <x:c r="F84" s="26"/>
      <x:c r="G84" s="34" t="str">
        <x:f>IF(OR(A84="",E84="",F84=""),"",E84+F84)</x:f>
      </x:c>
      <x:c r="H84" s="32"/>
      <x:c r="I84" s="26"/>
      <x:c r="J84" s="26"/>
      <x:c r="K84" s="38" t="str">
        <x:f>IF(OR(A84="",G84=""),"",G84-TODAY())</x:f>
      </x:c>
      <x:c r="L84" s="30" t="str">
        <x:f>IF(A84="","",IF(J84="Cerrada","CERRADA",IF(J84="Cancelada","CANCELADA",IF(G84="","SIN FECHA",IF(K84&lt;0,"ATRASADA",IF(K84&lt;=30,"PRÓXIMA","PROGRAMADA"))))))</x:f>
      </x:c>
      <x:c r="M84" s="36"/>
      <x:c r="N84" s="36"/>
      <x:c r="O84" s="30" t="str">
        <x:f>IF(A84="","",IF(H84="","SIN DATO",IF(H84&lt;TODAY(),"VENCIDA",IF(H84&lt;=TODAY()+30,"POR VENCER","VIGENTE"))))</x:f>
      </x:c>
    </x:row>
    <x:row r="85" ht="22" customHeight="1">
      <x:c r="A85" s="26"/>
      <x:c r="B85" s="26"/>
      <x:c r="C85" s="26"/>
      <x:c r="D85" s="26"/>
      <x:c r="E85" s="32"/>
      <x:c r="F85" s="26"/>
      <x:c r="G85" s="34" t="str">
        <x:f>IF(OR(A85="",E85="",F85=""),"",E85+F85)</x:f>
      </x:c>
      <x:c r="H85" s="32"/>
      <x:c r="I85" s="26"/>
      <x:c r="J85" s="26"/>
      <x:c r="K85" s="38" t="str">
        <x:f>IF(OR(A85="",G85=""),"",G85-TODAY())</x:f>
      </x:c>
      <x:c r="L85" s="30" t="str">
        <x:f>IF(A85="","",IF(J85="Cerrada","CERRADA",IF(J85="Cancelada","CANCELADA",IF(G85="","SIN FECHA",IF(K85&lt;0,"ATRASADA",IF(K85&lt;=30,"PRÓXIMA","PROGRAMADA"))))))</x:f>
      </x:c>
      <x:c r="M85" s="36"/>
      <x:c r="N85" s="36"/>
      <x:c r="O85" s="30" t="str">
        <x:f>IF(A85="","",IF(H85="","SIN DATO",IF(H85&lt;TODAY(),"VENCIDA",IF(H85&lt;=TODAY()+30,"POR VENCER","VIGENTE"))))</x:f>
      </x:c>
    </x:row>
    <x:row r="86" ht="22" customHeight="1">
      <x:c r="A86" s="26"/>
      <x:c r="B86" s="26"/>
      <x:c r="C86" s="26"/>
      <x:c r="D86" s="26"/>
      <x:c r="E86" s="32"/>
      <x:c r="F86" s="26"/>
      <x:c r="G86" s="34" t="str">
        <x:f>IF(OR(A86="",E86="",F86=""),"",E86+F86)</x:f>
      </x:c>
      <x:c r="H86" s="32"/>
      <x:c r="I86" s="26"/>
      <x:c r="J86" s="26"/>
      <x:c r="K86" s="38" t="str">
        <x:f>IF(OR(A86="",G86=""),"",G86-TODAY())</x:f>
      </x:c>
      <x:c r="L86" s="30" t="str">
        <x:f>IF(A86="","",IF(J86="Cerrada","CERRADA",IF(J86="Cancelada","CANCELADA",IF(G86="","SIN FECHA",IF(K86&lt;0,"ATRASADA",IF(K86&lt;=30,"PRÓXIMA","PROGRAMADA"))))))</x:f>
      </x:c>
      <x:c r="M86" s="36"/>
      <x:c r="N86" s="36"/>
      <x:c r="O86" s="30" t="str">
        <x:f>IF(A86="","",IF(H86="","SIN DATO",IF(H86&lt;TODAY(),"VENCIDA",IF(H86&lt;=TODAY()+30,"POR VENCER","VIGENTE"))))</x:f>
      </x:c>
    </x:row>
  </x:sheetData>
  <x:mergeCells>
    <x:mergeCell ref="A1:O2"/>
    <x:mergeCell ref="A3:O3"/>
  </x:mergeCells>
  <x:conditionalFormatting sqref="L7:L86">
    <x:cfRule type="expression" dxfId="0" priority="1">
      <x:formula>$L7="ATRASADA"</x:formula>
    </x:cfRule>
    <x:cfRule type="expression" dxfId="1" priority="2">
      <x:formula>$L7="PRÓXIMA"</x:formula>
    </x:cfRule>
  </x:conditionalFormatting>
  <x:conditionalFormatting sqref="O7:O86">
    <x:cfRule type="expression" dxfId="2" priority="3">
      <x:formula>$O7="VENCIDA"</x:formula>
    </x:cfRule>
  </x:conditionalFormatting>
  <x:dataValidations count="2">
    <x:dataValidation type="list" sqref="D7:D86">
      <x:formula1>"Baja,Media,Alta"</x:formula1>
    </x:dataValidation>
    <x:dataValidation type="list" sqref="J7:J86">
      <x:formula1>"Pendiente,Programada,En proceso,Cerrada,Cancelada"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5" customHeight="1">
      <x:c r="A1" s="40" t="str">
        <x:v>PANEL | MANTENIMIENTO DE ACTIVOS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ht="25" customHeight="1">
      <x:c r="A2" s="40"/>
      <x:c r="B2" s="40"/>
      <x:c r="C2" s="40"/>
      <x:c r="D2" s="40"/>
      <x:c r="E2" s="40"/>
      <x:c r="F2" s="40"/>
      <x:c r="G2" s="40"/>
      <x:c r="H2" s="40"/>
      <x:c r="I2" s="40"/>
      <x:c r="J2" s="40"/>
    </x:row>
    <x:row r="3" ht="27" customHeight="1">
      <x:c r="A3" s="43" t="str">
        <x:v>Alertas por activo, revisión programada, garantías y gasto registrado.</x:v>
      </x:c>
      <x:c r="B3" s="43"/>
      <x:c r="C3" s="43"/>
      <x:c r="D3" s="43"/>
      <x:c r="E3" s="43"/>
      <x:c r="F3" s="43"/>
      <x:c r="G3" s="43"/>
      <x:c r="H3" s="43"/>
      <x:c r="I3" s="43"/>
      <x:c r="J3" s="43"/>
    </x:row>
    <x:row r="6" ht="30" customHeight="1">
      <x:c r="B6" s="46" t="str">
        <x:v>Intervenciones registradas</x:v>
      </x:c>
      <x:c r="C6" s="46"/>
      <x:c r="D6" s="46"/>
      <x:c r="E6" s="49" t="n">
        <x:f>COUNTA(Historial!A7:A86)</x:f>
        <x:v>6</x:v>
      </x:c>
      <x:c r="F6" s="49"/>
      <x:c r="G6" s="49"/>
    </x:row>
    <x:row r="7" ht="30" customHeight="1">
      <x:c r="B7" s="46" t="str">
        <x:v>Revisiones atrasadas</x:v>
      </x:c>
      <x:c r="C7" s="46"/>
      <x:c r="D7" s="46"/>
      <x:c r="E7" s="49" t="n">
        <x:f>COUNTIF(Historial!L7:L86,"ATRASADA")</x:f>
        <x:v>1</x:v>
      </x:c>
      <x:c r="F7" s="49"/>
      <x:c r="G7" s="49"/>
    </x:row>
    <x:row r="8" ht="30" customHeight="1">
      <x:c r="B8" s="46" t="str">
        <x:v>Revisiones próximas (30 días)</x:v>
      </x:c>
      <x:c r="C8" s="46"/>
      <x:c r="D8" s="46"/>
      <x:c r="E8" s="49" t="n">
        <x:f>COUNTIF(Historial!L7:L86,"PRÓXIMA")</x:f>
        <x:v>1</x:v>
      </x:c>
      <x:c r="F8" s="49"/>
      <x:c r="G8" s="49"/>
    </x:row>
    <x:row r="9" ht="30" customHeight="1">
      <x:c r="B9" s="46" t="str">
        <x:v>Garantías vencidas</x:v>
      </x:c>
      <x:c r="C9" s="46"/>
      <x:c r="D9" s="46"/>
      <x:c r="E9" s="49" t="n">
        <x:f>COUNTIF(Historial!O7:O86,"VENCIDA")</x:f>
        <x:v>1</x:v>
      </x:c>
      <x:c r="F9" s="49"/>
      <x:c r="G9" s="49"/>
    </x:row>
    <x:row r="10" ht="30" customHeight="1">
      <x:c r="B10" s="46" t="str">
        <x:v>Coste previsto</x:v>
      </x:c>
      <x:c r="C10" s="46"/>
      <x:c r="D10" s="46"/>
      <x:c r="E10" s="52" t="n">
        <x:f>SUM(Historial!M7:M86)</x:f>
        <x:v>342</x:v>
      </x:c>
      <x:c r="F10" s="49"/>
      <x:c r="G10" s="49"/>
    </x:row>
    <x:row r="11" ht="30" customHeight="1">
      <x:c r="B11" s="46" t="str">
        <x:v>Coste realizado</x:v>
      </x:c>
      <x:c r="C11" s="46"/>
      <x:c r="D11" s="46"/>
      <x:c r="E11" s="52" t="n">
        <x:f>SUM(Historial!N7:N86)</x:f>
        <x:v>157</x:v>
      </x:c>
      <x:c r="F11" s="49"/>
      <x:c r="G11" s="49"/>
    </x:row>
    <x:row r="12" ht="30" customHeight="1">
      <x:c r="B12" s="46" t="str">
        <x:v>Intervenciones cerradas</x:v>
      </x:c>
      <x:c r="C12" s="46"/>
      <x:c r="D12" s="46"/>
      <x:c r="E12" s="49" t="n">
        <x:f>COUNTIF(Historial!J7:J86,"Cerrada")</x:f>
        <x:v>1</x:v>
      </x:c>
      <x:c r="F12" s="49"/>
      <x:c r="G12" s="49"/>
    </x:row>
  </x:sheetData>
  <x:mergeCells>
    <x:mergeCell ref="A1:J2"/>
    <x:mergeCell ref="A3:J3"/>
    <x:mergeCell ref="B6:D6"/>
    <x:mergeCell ref="E6:G6"/>
    <x:mergeCell ref="B7:D7"/>
    <x:mergeCell ref="E7:G7"/>
    <x:mergeCell ref="B8:D8"/>
    <x:mergeCell ref="E8:G8"/>
    <x:mergeCell ref="B9:D9"/>
    <x:mergeCell ref="E9:G9"/>
    <x:mergeCell ref="B10:D10"/>
    <x:mergeCell ref="E10:G10"/>
    <x:mergeCell ref="B11:D11"/>
    <x:mergeCell ref="E11:G11"/>
    <x:mergeCell ref="B12:D12"/>
    <x:mergeCell ref="E12:G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4" customHeight="1">
      <x:c r="A1" s="54" t="str">
        <x:v>GUÍA DE USO | Mantenimiento por activo</x:v>
      </x:c>
      <x:c r="B1" s="54"/>
      <x:c r="C1" s="54"/>
      <x:c r="D1" s="54"/>
      <x:c r="E1" s="54"/>
      <x:c r="F1" s="54"/>
      <x:c r="G1" s="54"/>
    </x:row>
    <x:row r="2" ht="24" customHeight="1">
      <x:c r="A2" s="54"/>
      <x:c r="B2" s="54"/>
      <x:c r="C2" s="54"/>
      <x:c r="D2" s="54"/>
      <x:c r="E2" s="54"/>
      <x:c r="F2" s="54"/>
      <x:c r="G2" s="54"/>
    </x:row>
    <x:row r="4" ht="25" customHeight="1">
      <x:c r="A4" s="56" t="str">
        <x:v>PASOS PARA UTILIZAR</x:v>
      </x:c>
      <x:c r="B4" s="56"/>
      <x:c r="C4" s="56"/>
      <x:c r="D4" s="56"/>
      <x:c r="E4" s="56"/>
      <x:c r="F4" s="56"/>
      <x:c r="G4" s="56"/>
    </x:row>
    <x:row r="6" ht="36" customHeight="1">
      <x:c r="A6" t="n">
        <x:v>1</x:v>
      </x:c>
      <x:c r="B6" s="58" t="str">
        <x:v>Registra una fila por intervención o ciclo de mantenimiento, siempre con el ID del activo.</x:v>
      </x:c>
      <x:c r="C6" s="58"/>
      <x:c r="D6" s="58"/>
      <x:c r="E6" s="58"/>
      <x:c r="F6" s="58"/>
      <x:c r="G6" s="58"/>
    </x:row>
    <x:row r="7" ht="36" customHeight="1">
      <x:c r="A7" t="n">
        <x:v>2</x:v>
      </x:c>
      <x:c r="B7" s="58" t="str">
        <x:v>Escribe fecha de última revisión y periodicidad en días para calcular la próxima fecha.</x:v>
      </x:c>
      <x:c r="C7" s="58"/>
      <x:c r="D7" s="58"/>
      <x:c r="E7" s="58"/>
      <x:c r="F7" s="58"/>
      <x:c r="G7" s="58"/>
    </x:row>
    <x:row r="8" ht="36" customHeight="1">
      <x:c r="A8" t="n">
        <x:v>3</x:v>
      </x:c>
      <x:c r="B8" s="58" t="str">
        <x:v>Introduce la fecha de fin de garantía cuando exista; el libro avisa si venció o está por vencer.</x:v>
      </x:c>
      <x:c r="C8" s="58"/>
      <x:c r="D8" s="58"/>
      <x:c r="E8" s="58"/>
      <x:c r="F8" s="58"/>
      <x:c r="G8" s="58"/>
    </x:row>
    <x:row r="9" ht="36" customHeight="1">
      <x:c r="A9" t="n">
        <x:v>4</x:v>
      </x:c>
      <x:c r="B9" s="58" t="str">
        <x:v>Usa el estado Cerrada cuando finalices ese ciclo; crea una nueva fila si la revisión debe repetirse.</x:v>
      </x:c>
      <x:c r="C9" s="58"/>
      <x:c r="D9" s="58"/>
      <x:c r="E9" s="58"/>
      <x:c r="F9" s="58"/>
      <x:c r="G9" s="58"/>
    </x:row>
    <x:row r="10" ht="36" customHeight="1">
      <x:c r="A10" t="n">
        <x:v>5</x:v>
      </x:c>
      <x:c r="B10" s="58" t="str">
        <x:v>Compara gastos presupuestados y reales y revisa el Panel con alertas.</x:v>
      </x:c>
      <x:c r="C10" s="58"/>
      <x:c r="D10" s="58"/>
      <x:c r="E10" s="58"/>
      <x:c r="F10" s="58"/>
      <x:c r="G10" s="58"/>
    </x:row>
    <x:row r="13" ht="25" customHeight="1">
      <x:c r="A13" s="56" t="str">
        <x:v>OBSERVACIONES</x:v>
      </x:c>
      <x:c r="B13" s="56"/>
      <x:c r="C13" s="56"/>
      <x:c r="D13" s="56"/>
      <x:c r="E13" s="56"/>
      <x:c r="F13" s="56"/>
      <x:c r="G13" s="56"/>
    </x:row>
    <x:row r="15" ht="37" customHeight="1">
      <x:c r="A15" s="58" t="str">
        <x:v>No sustituye una evaluación de seguridad, certificación técnica o el plan preventivo oficial del equipo.</x:v>
      </x:c>
      <x:c r="B15" s="58"/>
      <x:c r="C15" s="58"/>
      <x:c r="D15" s="58"/>
      <x:c r="E15" s="58"/>
      <x:c r="F15" s="58"/>
      <x:c r="G15" s="58"/>
    </x:row>
    <x:row r="16" ht="37" customHeight="1">
      <x:c r="A16" s="58" t="str">
        <x:v>El intervalo está expresado en días naturales, no en días laborables.</x:v>
      </x:c>
      <x:c r="B16" s="58"/>
      <x:c r="C16" s="58"/>
      <x:c r="D16" s="58"/>
      <x:c r="E16" s="58"/>
      <x:c r="F16" s="58"/>
      <x:c r="G16" s="58"/>
    </x:row>
    <x:row r="17" ht="37" customHeight="1">
      <x:c r="A17" s="58" t="str">
        <x:v>Una intervención Cerrada deja de mostrar alerta para ese ciclo; si corresponde otra revisión, abre un registro nuevo.</x:v>
      </x:c>
      <x:c r="B17" s="58"/>
      <x:c r="C17" s="58"/>
      <x:c r="D17" s="58"/>
      <x:c r="E17" s="58"/>
      <x:c r="F17" s="58"/>
      <x:c r="G17" s="58"/>
    </x:row>
    <x:row r="18" ht="37" customHeight="1">
      <x:c r="A18" s="58" t="str">
        <x:v>Costes, nombres y fechas del ejemplo son ficticios y no constituyen referencias de precios reales.</x:v>
      </x:c>
      <x:c r="B18" s="58"/>
      <x:c r="C18" s="58"/>
      <x:c r="D18" s="58"/>
      <x:c r="E18" s="58"/>
      <x:c r="F18" s="58"/>
      <x:c r="G18" s="58"/>
    </x:row>
    <x:row r="20">
      <x:c r="A20" t="str">
        <x:v>DATOS DE EJEMPLO FICTICIOS. Consulta a un profesional antes de emplear resultados fiscales o contables.</x:v>
      </x:c>
    </x:row>
  </x:sheetData>
  <x:mergeCells>
    <x:mergeCell ref="A1:G2"/>
    <x:mergeCell ref="B6:G6"/>
    <x:mergeCell ref="B7:G7"/>
    <x:mergeCell ref="B8:G8"/>
    <x:mergeCell ref="B9:G9"/>
    <x:mergeCell ref="B10:G10"/>
    <x:mergeCell ref="A15:G15"/>
    <x:mergeCell ref="A16:G16"/>
    <x:mergeCell ref="A17:G17"/>
    <x:mergeCell ref="A18:G18"/>
  </x:mergeCells>
  <x:pageMargins left="0.7" right="0.7" top="0.75" bottom="0.75" header="0.3" footer="0.3"/>
</x:worksheet>
</file>